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J16" i="1"/>
  <c r="J15" i="1"/>
  <c r="J14" i="1"/>
  <c r="J13" i="1"/>
  <c r="J12" i="1"/>
  <c r="J11" i="1"/>
  <c r="J10" i="1"/>
  <c r="J9" i="1"/>
  <c r="J8" i="1"/>
  <c r="J166" i="1" l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45" i="1"/>
  <c r="J144" i="1"/>
  <c r="J143" i="1"/>
  <c r="J142" i="1"/>
  <c r="J141" i="1"/>
  <c r="J140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7" i="1"/>
  <c r="J116" i="1"/>
  <c r="J115" i="1"/>
  <c r="J114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2" i="1" l="1"/>
  <c r="J31" i="1"/>
  <c r="J30" i="1"/>
  <c r="J29" i="1"/>
  <c r="J28" i="1"/>
  <c r="J27" i="1"/>
  <c r="J26" i="1"/>
  <c r="J25" i="1"/>
  <c r="J24" i="1"/>
  <c r="J23" i="1"/>
  <c r="J22" i="1"/>
  <c r="H18" i="1" l="1"/>
  <c r="H180" i="1"/>
  <c r="J180" i="1" s="1"/>
  <c r="H179" i="1"/>
  <c r="J179" i="1" s="1"/>
  <c r="C186" i="1" l="1"/>
  <c r="C33" i="1"/>
  <c r="J33" i="1"/>
  <c r="I18" i="1"/>
  <c r="I186" i="1"/>
  <c r="C167" i="1" l="1"/>
  <c r="I167" i="1" l="1"/>
  <c r="I146" i="1"/>
  <c r="J134" i="1"/>
  <c r="I134" i="1"/>
  <c r="J108" i="1"/>
  <c r="I108" i="1"/>
  <c r="K81" i="1"/>
  <c r="J81" i="1"/>
  <c r="I81" i="1"/>
  <c r="J56" i="1"/>
  <c r="I56" i="1"/>
  <c r="I33" i="1"/>
  <c r="K18" i="1"/>
  <c r="J18" i="1"/>
  <c r="C146" i="1" l="1"/>
  <c r="C134" i="1"/>
  <c r="C108" i="1"/>
  <c r="C81" i="1"/>
  <c r="C56" i="1"/>
  <c r="C18" i="1"/>
  <c r="H191" i="1" l="1"/>
  <c r="H190" i="1"/>
  <c r="H185" i="1"/>
  <c r="J185" i="1" s="1"/>
  <c r="H189" i="1" l="1"/>
  <c r="H184" i="1"/>
  <c r="J184" i="1" s="1"/>
  <c r="H183" i="1"/>
  <c r="J183" i="1" s="1"/>
  <c r="H182" i="1" l="1"/>
  <c r="J182" i="1" s="1"/>
  <c r="H181" i="1"/>
  <c r="J181" i="1" s="1"/>
  <c r="H173" i="1"/>
  <c r="H174" i="1"/>
  <c r="J174" i="1" s="1"/>
  <c r="H175" i="1"/>
  <c r="J175" i="1" s="1"/>
  <c r="H176" i="1"/>
  <c r="J176" i="1" s="1"/>
  <c r="H177" i="1"/>
  <c r="J177" i="1" s="1"/>
  <c r="H178" i="1"/>
  <c r="J178" i="1" s="1"/>
  <c r="J173" i="1" l="1"/>
  <c r="J186" i="1" s="1"/>
  <c r="H186" i="1"/>
  <c r="H167" i="1"/>
  <c r="H146" i="1"/>
  <c r="H134" i="1"/>
  <c r="H108" i="1"/>
  <c r="H81" i="1"/>
  <c r="H56" i="1"/>
  <c r="H33" i="1" l="1"/>
</calcChain>
</file>

<file path=xl/sharedStrings.xml><?xml version="1.0" encoding="utf-8"?>
<sst xmlns="http://schemas.openxmlformats.org/spreadsheetml/2006/main" count="218" uniqueCount="90">
  <si>
    <t>улица Лесная</t>
  </si>
  <si>
    <t>24-24</t>
  </si>
  <si>
    <t>37-38 1/2</t>
  </si>
  <si>
    <t>38 1/2-39</t>
  </si>
  <si>
    <t>51-52</t>
  </si>
  <si>
    <t>66-67</t>
  </si>
  <si>
    <t>70-71</t>
  </si>
  <si>
    <t>76-77</t>
  </si>
  <si>
    <t>99-100</t>
  </si>
  <si>
    <t>108-109</t>
  </si>
  <si>
    <t>110-111</t>
  </si>
  <si>
    <t>138-139</t>
  </si>
  <si>
    <t>143-144</t>
  </si>
  <si>
    <t>151-154</t>
  </si>
  <si>
    <t>160-161</t>
  </si>
  <si>
    <t>162-163</t>
  </si>
  <si>
    <t>178-179</t>
  </si>
  <si>
    <t>181-182</t>
  </si>
  <si>
    <t>200-201</t>
  </si>
  <si>
    <t>201-202</t>
  </si>
  <si>
    <t>211-212</t>
  </si>
  <si>
    <t>213-215</t>
  </si>
  <si>
    <t>220-221</t>
  </si>
  <si>
    <t>229-231</t>
  </si>
  <si>
    <t>236-238</t>
  </si>
  <si>
    <t>241-243</t>
  </si>
  <si>
    <t>244-245</t>
  </si>
  <si>
    <t>247-248</t>
  </si>
  <si>
    <t>251-252</t>
  </si>
  <si>
    <t>255-257</t>
  </si>
  <si>
    <t>258-259</t>
  </si>
  <si>
    <t>260-261</t>
  </si>
  <si>
    <t>262-264</t>
  </si>
  <si>
    <t>278-279</t>
  </si>
  <si>
    <t>287-288</t>
  </si>
  <si>
    <t>№ участка</t>
  </si>
  <si>
    <t>Взнос за 1м.кв</t>
  </si>
  <si>
    <t>Фамилия И.О.  Владельца</t>
  </si>
  <si>
    <t>Площадь м. кв.</t>
  </si>
  <si>
    <t>158-159</t>
  </si>
  <si>
    <t>294"А"</t>
  </si>
  <si>
    <t>300-301</t>
  </si>
  <si>
    <t>291-3/293</t>
  </si>
  <si>
    <t>290-291</t>
  </si>
  <si>
    <t>Ул Березовая</t>
  </si>
  <si>
    <t>ИТОГО</t>
  </si>
  <si>
    <t>Ул. Веселая</t>
  </si>
  <si>
    <t>Ул. Зеленая</t>
  </si>
  <si>
    <t>Ул. Красивая</t>
  </si>
  <si>
    <t>Ул Земляничная</t>
  </si>
  <si>
    <t>Ул. Тихая</t>
  </si>
  <si>
    <t>Ул Лесная-1</t>
  </si>
  <si>
    <t>155-156</t>
  </si>
  <si>
    <t>88-90</t>
  </si>
  <si>
    <t>101-102</t>
  </si>
  <si>
    <t>105-106</t>
  </si>
  <si>
    <t>281-283</t>
  </si>
  <si>
    <t>1, 1 "А"</t>
  </si>
  <si>
    <t>Остаток к оплате на 2026 г</t>
  </si>
  <si>
    <t>Оплачено в 2026 году</t>
  </si>
  <si>
    <t>Размер годового взноса на 2026 год  11,70</t>
  </si>
  <si>
    <t>Долг за прошлые годы 2023-2025</t>
  </si>
  <si>
    <t>1,1 "А"</t>
  </si>
  <si>
    <t>2;3</t>
  </si>
  <si>
    <t>4;5</t>
  </si>
  <si>
    <t>11,11 "А"</t>
  </si>
  <si>
    <t>88,89,90</t>
  </si>
  <si>
    <t xml:space="preserve">По данным </t>
  </si>
  <si>
    <t>Администрации м2</t>
  </si>
  <si>
    <t xml:space="preserve">      4741425 руб</t>
  </si>
  <si>
    <t>СНТ м2</t>
  </si>
  <si>
    <t xml:space="preserve">ИТОГО ПО    </t>
  </si>
  <si>
    <t>м2 405252</t>
  </si>
  <si>
    <t>х 11.70</t>
  </si>
  <si>
    <t>разница</t>
  </si>
  <si>
    <t>157353 руб</t>
  </si>
  <si>
    <t>c 01.01.26 u gj 30/06/</t>
  </si>
  <si>
    <t>по 30.06.26</t>
  </si>
  <si>
    <t>Сумма</t>
  </si>
  <si>
    <t>с 01.01.26 по 30.06.26</t>
  </si>
  <si>
    <t xml:space="preserve">c 01.07.26 </t>
  </si>
  <si>
    <t>по 31.12.26</t>
  </si>
  <si>
    <t>с 01.07.26 по 31.12.26</t>
  </si>
  <si>
    <t>Общая сумма</t>
  </si>
  <si>
    <t>годового за 2026 г</t>
  </si>
  <si>
    <t>206-208</t>
  </si>
  <si>
    <t>на 10.10 .26 г</t>
  </si>
  <si>
    <t xml:space="preserve">                                                                                                                                                                   2026 г  ЗАДОЛЖЕННОСТЬ по</t>
  </si>
  <si>
    <t xml:space="preserve">                                                                                                                                                                                             ЧЛЕНСКИМ ВЗНОСАМ   н а 2026 г                   </t>
  </si>
  <si>
    <t>улица ЦВЕТОЧНАЯ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</si>
</sst>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₽&quot;"/>
    <numFmt numFmtId="165" formatCode="#,##0.0\ &quot;₽&quot;"/>
    <numFmt numFmtId="166" formatCode="#,##0.00\ &quot;₽&quot;"/>
    <numFmt numFmtId="167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Fill="1"/>
    <xf numFmtId="0" fontId="1" fillId="0" borderId="0" xfId="0" applyFont="1" applyFill="1"/>
    <xf numFmtId="1" fontId="0" fillId="0" borderId="0" xfId="0" applyNumberFormat="1"/>
    <xf numFmtId="0" fontId="0" fillId="0" borderId="6" xfId="0" applyBorder="1"/>
    <xf numFmtId="0" fontId="2" fillId="3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3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164" fontId="4" fillId="0" borderId="1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/>
    </xf>
    <xf numFmtId="167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4" fillId="0" borderId="6" xfId="0" applyFont="1" applyBorder="1" applyAlignment="1">
      <alignment horizontal="center"/>
    </xf>
    <xf numFmtId="0" fontId="6" fillId="0" borderId="1" xfId="0" applyFont="1" applyFill="1" applyBorder="1"/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6" fillId="0" borderId="11" xfId="0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6" xfId="0" applyFont="1" applyBorder="1"/>
    <xf numFmtId="2" fontId="6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2" fontId="4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2" fontId="4" fillId="0" borderId="1" xfId="0" applyNumberFormat="1" applyFont="1" applyBorder="1" applyAlignment="1">
      <alignment horizontal="center"/>
    </xf>
    <xf numFmtId="12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/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4"/>
  <sheetViews>
    <sheetView tabSelected="1" topLeftCell="A165" workbookViewId="0">
      <selection activeCell="P179" sqref="P179"/>
    </sheetView>
  </sheetViews>
  <sheetFormatPr defaultRowHeight="15" x14ac:dyDescent="0.25"/>
  <cols>
    <col min="1" max="2" width="11.42578125" customWidth="1"/>
    <col min="3" max="3" width="10.28515625" customWidth="1"/>
    <col min="4" max="4" width="12" bestFit="1" customWidth="1"/>
    <col min="5" max="5" width="12" customWidth="1"/>
    <col min="6" max="6" width="10.140625" customWidth="1"/>
    <col min="7" max="7" width="12.140625" customWidth="1"/>
    <col min="8" max="8" width="14.42578125" customWidth="1"/>
    <col min="9" max="9" width="10.85546875" customWidth="1"/>
    <col min="10" max="10" width="10" customWidth="1"/>
    <col min="11" max="11" width="8.7109375" customWidth="1"/>
    <col min="12" max="12" width="18.28515625" customWidth="1"/>
    <col min="18" max="18" width="10.85546875" customWidth="1"/>
  </cols>
  <sheetData>
    <row r="1" spans="1:49" ht="18.75" x14ac:dyDescent="0.3">
      <c r="A1" s="13" t="s">
        <v>87</v>
      </c>
      <c r="B1" s="13"/>
      <c r="C1" s="13"/>
      <c r="D1" s="13"/>
      <c r="E1" s="13"/>
      <c r="F1" s="13"/>
      <c r="G1" s="13"/>
      <c r="H1" s="13"/>
      <c r="I1" s="13"/>
    </row>
    <row r="2" spans="1:49" ht="18.600000000000001" customHeight="1" x14ac:dyDescent="0.3">
      <c r="A2" s="13" t="s">
        <v>88</v>
      </c>
      <c r="B2" s="13"/>
      <c r="C2" s="13"/>
      <c r="D2" s="13"/>
      <c r="E2" s="13"/>
      <c r="F2" s="13"/>
      <c r="G2" s="13"/>
      <c r="H2" s="13"/>
      <c r="I2" s="13" t="s">
        <v>86</v>
      </c>
      <c r="J2" s="13"/>
      <c r="K2" s="13"/>
      <c r="M2" s="5"/>
    </row>
    <row r="3" spans="1:49" ht="15.75" x14ac:dyDescent="0.25">
      <c r="A3" s="9"/>
      <c r="B3" s="6"/>
      <c r="C3" s="6"/>
      <c r="D3" s="6"/>
      <c r="E3" s="6"/>
      <c r="F3" s="6"/>
      <c r="G3" s="6"/>
      <c r="H3" s="6"/>
      <c r="I3" s="6"/>
      <c r="J3" s="6"/>
      <c r="K3" s="6"/>
    </row>
    <row r="4" spans="1:49" s="2" customFormat="1" ht="29.1" customHeight="1" x14ac:dyDescent="0.25">
      <c r="A4" s="19" t="s">
        <v>35</v>
      </c>
      <c r="B4" s="15" t="s">
        <v>37</v>
      </c>
      <c r="C4" s="15" t="s">
        <v>38</v>
      </c>
      <c r="D4" s="17" t="s">
        <v>36</v>
      </c>
      <c r="E4" s="17" t="s">
        <v>78</v>
      </c>
      <c r="F4" s="17" t="s">
        <v>36</v>
      </c>
      <c r="G4" s="17" t="s">
        <v>78</v>
      </c>
      <c r="H4" s="15" t="s">
        <v>83</v>
      </c>
      <c r="I4" s="20" t="s">
        <v>59</v>
      </c>
      <c r="J4" s="15" t="s">
        <v>58</v>
      </c>
      <c r="K4" s="15" t="s">
        <v>61</v>
      </c>
      <c r="L4" s="3"/>
      <c r="M4" s="3"/>
      <c r="N4" s="3"/>
      <c r="O4" s="3"/>
      <c r="P4" s="3"/>
      <c r="Q4" s="3"/>
      <c r="R4" s="4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s="2" customFormat="1" ht="15" customHeight="1" x14ac:dyDescent="0.25">
      <c r="A5" s="14"/>
      <c r="B5" s="16"/>
      <c r="C5" s="16"/>
      <c r="D5" s="18" t="s">
        <v>76</v>
      </c>
      <c r="E5" s="18" t="s">
        <v>79</v>
      </c>
      <c r="F5" s="18" t="s">
        <v>80</v>
      </c>
      <c r="G5" s="18" t="s">
        <v>82</v>
      </c>
      <c r="H5" s="16" t="s">
        <v>84</v>
      </c>
      <c r="I5" s="8"/>
      <c r="J5" s="16"/>
      <c r="K5" s="16"/>
      <c r="L5" s="3"/>
      <c r="M5" s="3"/>
      <c r="N5" s="3"/>
      <c r="O5" s="3"/>
      <c r="P5" s="3"/>
      <c r="Q5" s="3"/>
      <c r="R5" s="4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s="2" customFormat="1" ht="15" customHeight="1" thickBot="1" x14ac:dyDescent="0.3">
      <c r="A6" s="21"/>
      <c r="B6" s="22"/>
      <c r="C6" s="22"/>
      <c r="D6" s="23" t="s">
        <v>77</v>
      </c>
      <c r="E6" s="23"/>
      <c r="F6" s="23" t="s">
        <v>81</v>
      </c>
      <c r="G6" s="23" t="s">
        <v>81</v>
      </c>
      <c r="H6" s="22"/>
      <c r="I6" s="24"/>
      <c r="J6" s="22"/>
      <c r="K6" s="22"/>
      <c r="L6" s="3"/>
      <c r="M6" s="3"/>
      <c r="N6" s="3"/>
      <c r="O6" s="3"/>
      <c r="P6" s="3"/>
      <c r="Q6" s="3"/>
      <c r="R6" s="4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ht="18.75" x14ac:dyDescent="0.25">
      <c r="A7" s="95" t="s">
        <v>0</v>
      </c>
      <c r="B7" s="95"/>
      <c r="C7" s="95"/>
      <c r="D7" s="95"/>
      <c r="E7" s="95"/>
      <c r="F7" s="95"/>
      <c r="G7" s="95"/>
      <c r="H7" s="95"/>
      <c r="I7" s="95"/>
      <c r="J7" s="7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ht="15.75" x14ac:dyDescent="0.25">
      <c r="A8" s="11" t="s">
        <v>57</v>
      </c>
      <c r="B8" s="12" t="s">
        <v>62</v>
      </c>
      <c r="C8" s="11">
        <v>2200</v>
      </c>
      <c r="D8" s="25">
        <v>11.7</v>
      </c>
      <c r="E8" s="25">
        <v>12870</v>
      </c>
      <c r="F8" s="25">
        <v>15</v>
      </c>
      <c r="G8" s="25">
        <v>16500</v>
      </c>
      <c r="H8" s="26">
        <v>29370</v>
      </c>
      <c r="I8" s="27">
        <v>21120</v>
      </c>
      <c r="J8" s="43">
        <f>H8-I8</f>
        <v>8250</v>
      </c>
      <c r="K8" s="11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ht="15.75" x14ac:dyDescent="0.25">
      <c r="A9" s="11">
        <v>2.2999999999999998</v>
      </c>
      <c r="B9" s="28" t="s">
        <v>63</v>
      </c>
      <c r="C9" s="11">
        <v>2520</v>
      </c>
      <c r="D9" s="25">
        <v>11.7</v>
      </c>
      <c r="E9" s="25">
        <v>14742</v>
      </c>
      <c r="F9" s="25">
        <v>15</v>
      </c>
      <c r="G9" s="25">
        <v>18900</v>
      </c>
      <c r="H9" s="26">
        <v>33642</v>
      </c>
      <c r="I9" s="27">
        <v>24192</v>
      </c>
      <c r="J9" s="43">
        <f t="shared" ref="J9:J17" si="0">H9-I9</f>
        <v>9450</v>
      </c>
      <c r="K9" s="11"/>
    </row>
    <row r="10" spans="1:49" ht="15.75" x14ac:dyDescent="0.25">
      <c r="A10" s="29">
        <v>4.5</v>
      </c>
      <c r="B10" s="30" t="s">
        <v>64</v>
      </c>
      <c r="C10" s="29">
        <v>2520</v>
      </c>
      <c r="D10" s="25">
        <v>11.7</v>
      </c>
      <c r="E10" s="25">
        <v>14742</v>
      </c>
      <c r="F10" s="25">
        <v>15</v>
      </c>
      <c r="G10" s="25">
        <v>18900</v>
      </c>
      <c r="H10" s="26">
        <v>33642</v>
      </c>
      <c r="I10" s="31">
        <v>24192</v>
      </c>
      <c r="J10" s="43">
        <f t="shared" si="0"/>
        <v>9450</v>
      </c>
      <c r="K10" s="29"/>
    </row>
    <row r="11" spans="1:49" ht="15.75" x14ac:dyDescent="0.25">
      <c r="A11" s="11">
        <v>7</v>
      </c>
      <c r="B11" s="12">
        <v>7</v>
      </c>
      <c r="C11" s="11">
        <v>1260</v>
      </c>
      <c r="D11" s="25">
        <v>11.7</v>
      </c>
      <c r="E11" s="33">
        <v>7371</v>
      </c>
      <c r="F11" s="25">
        <v>15</v>
      </c>
      <c r="G11" s="33">
        <v>9450</v>
      </c>
      <c r="H11" s="34">
        <v>16821</v>
      </c>
      <c r="I11" s="27">
        <v>10000</v>
      </c>
      <c r="J11" s="43">
        <f t="shared" si="0"/>
        <v>6821</v>
      </c>
      <c r="K11" s="11"/>
    </row>
    <row r="12" spans="1:49" ht="15.75" x14ac:dyDescent="0.25">
      <c r="A12" s="11">
        <v>11</v>
      </c>
      <c r="B12" s="12" t="s">
        <v>65</v>
      </c>
      <c r="C12" s="11">
        <v>1356</v>
      </c>
      <c r="D12" s="25">
        <v>11.7</v>
      </c>
      <c r="E12" s="25">
        <v>7932.6</v>
      </c>
      <c r="F12" s="25">
        <v>15</v>
      </c>
      <c r="G12" s="25">
        <v>10170</v>
      </c>
      <c r="H12" s="35">
        <v>18102.599999999999</v>
      </c>
      <c r="I12" s="27">
        <v>15865</v>
      </c>
      <c r="J12" s="43">
        <f t="shared" si="0"/>
        <v>2237.5999999999985</v>
      </c>
      <c r="K12" s="11"/>
    </row>
    <row r="13" spans="1:49" ht="15.75" x14ac:dyDescent="0.25">
      <c r="A13" s="11">
        <v>12</v>
      </c>
      <c r="B13" s="12">
        <v>12</v>
      </c>
      <c r="C13" s="11">
        <v>1260</v>
      </c>
      <c r="D13" s="25">
        <v>11.7</v>
      </c>
      <c r="E13" s="33">
        <v>7371</v>
      </c>
      <c r="F13" s="25">
        <v>15</v>
      </c>
      <c r="G13" s="33">
        <v>9450</v>
      </c>
      <c r="H13" s="34">
        <v>16821</v>
      </c>
      <c r="I13" s="27">
        <v>14742</v>
      </c>
      <c r="J13" s="43">
        <f t="shared" si="0"/>
        <v>2079</v>
      </c>
      <c r="K13" s="11"/>
    </row>
    <row r="14" spans="1:49" ht="15.75" x14ac:dyDescent="0.25">
      <c r="A14" s="11">
        <v>13</v>
      </c>
      <c r="B14" s="12">
        <v>13</v>
      </c>
      <c r="C14" s="11">
        <v>1260</v>
      </c>
      <c r="D14" s="25">
        <v>11.7</v>
      </c>
      <c r="E14" s="33">
        <v>7371</v>
      </c>
      <c r="F14" s="25">
        <v>15</v>
      </c>
      <c r="G14" s="33">
        <v>9450</v>
      </c>
      <c r="H14" s="34">
        <v>16821</v>
      </c>
      <c r="I14" s="27">
        <v>11057</v>
      </c>
      <c r="J14" s="43">
        <f t="shared" si="0"/>
        <v>5764</v>
      </c>
      <c r="K14" s="11"/>
    </row>
    <row r="15" spans="1:49" ht="15.75" x14ac:dyDescent="0.25">
      <c r="A15" s="11">
        <v>15</v>
      </c>
      <c r="B15" s="12">
        <v>15</v>
      </c>
      <c r="C15" s="11">
        <v>1260</v>
      </c>
      <c r="D15" s="25">
        <v>11.7</v>
      </c>
      <c r="E15" s="33">
        <v>7371</v>
      </c>
      <c r="F15" s="25">
        <v>15</v>
      </c>
      <c r="G15" s="33">
        <v>9450</v>
      </c>
      <c r="H15" s="34">
        <v>16821</v>
      </c>
      <c r="I15" s="27">
        <v>12792</v>
      </c>
      <c r="J15" s="43">
        <f t="shared" si="0"/>
        <v>4029</v>
      </c>
      <c r="K15" s="11"/>
    </row>
    <row r="16" spans="1:49" ht="15.75" x14ac:dyDescent="0.25">
      <c r="A16" s="11">
        <v>16</v>
      </c>
      <c r="B16" s="12">
        <v>16</v>
      </c>
      <c r="C16" s="11">
        <v>1260</v>
      </c>
      <c r="D16" s="25">
        <v>11.7</v>
      </c>
      <c r="E16" s="33">
        <v>7371</v>
      </c>
      <c r="F16" s="25">
        <v>15</v>
      </c>
      <c r="G16" s="33">
        <v>9450</v>
      </c>
      <c r="H16" s="34">
        <v>16821</v>
      </c>
      <c r="I16" s="27">
        <v>14742</v>
      </c>
      <c r="J16" s="43">
        <f t="shared" si="0"/>
        <v>2079</v>
      </c>
      <c r="K16" s="11"/>
    </row>
    <row r="17" spans="1:11" ht="15.75" x14ac:dyDescent="0.25">
      <c r="A17" s="11">
        <v>19</v>
      </c>
      <c r="B17" s="12">
        <v>19</v>
      </c>
      <c r="C17" s="11">
        <v>1260</v>
      </c>
      <c r="D17" s="25">
        <v>11.7</v>
      </c>
      <c r="E17" s="33">
        <v>7371</v>
      </c>
      <c r="F17" s="25">
        <v>15</v>
      </c>
      <c r="G17" s="33">
        <v>9450</v>
      </c>
      <c r="H17" s="34">
        <v>16821</v>
      </c>
      <c r="I17" s="27">
        <v>0</v>
      </c>
      <c r="J17" s="43">
        <f t="shared" si="0"/>
        <v>16821</v>
      </c>
      <c r="K17" s="11">
        <v>22038</v>
      </c>
    </row>
    <row r="18" spans="1:11" ht="15.75" x14ac:dyDescent="0.25">
      <c r="A18" s="12"/>
      <c r="B18" s="36" t="s">
        <v>45</v>
      </c>
      <c r="C18" s="12">
        <f>SUM(C8:C17)</f>
        <v>16156</v>
      </c>
      <c r="D18" s="11"/>
      <c r="E18" s="32"/>
      <c r="F18" s="32"/>
      <c r="G18" s="32"/>
      <c r="H18" s="37">
        <f>SUM(H8:H17)</f>
        <v>215682.6</v>
      </c>
      <c r="I18" s="26">
        <f>SUM(I8:I17)</f>
        <v>148702</v>
      </c>
      <c r="J18" s="12">
        <f>SUM(J8:J17)</f>
        <v>66980.600000000006</v>
      </c>
      <c r="K18" s="12">
        <f>SUM(K11:K17)</f>
        <v>22038</v>
      </c>
    </row>
    <row r="19" spans="1:11" ht="18.75" x14ac:dyDescent="0.3">
      <c r="A19" s="13" t="s">
        <v>87</v>
      </c>
      <c r="B19" s="13"/>
      <c r="C19" s="13"/>
      <c r="D19" s="13"/>
      <c r="E19" s="13"/>
      <c r="F19" s="13"/>
      <c r="G19" s="13"/>
      <c r="H19" s="13"/>
      <c r="I19" s="13"/>
    </row>
    <row r="20" spans="1:11" ht="18.75" x14ac:dyDescent="0.3">
      <c r="A20" s="13" t="s">
        <v>88</v>
      </c>
      <c r="B20" s="13"/>
      <c r="C20" s="13"/>
      <c r="D20" s="13"/>
      <c r="E20" s="13"/>
      <c r="F20" s="13"/>
      <c r="G20" s="13"/>
      <c r="H20" s="13"/>
      <c r="I20" s="13" t="s">
        <v>86</v>
      </c>
      <c r="J20" s="13"/>
      <c r="K20" s="13"/>
    </row>
    <row r="21" spans="1:11" ht="18.75" x14ac:dyDescent="0.3">
      <c r="A21" s="13"/>
      <c r="B21" s="13"/>
      <c r="C21" s="13"/>
      <c r="D21" s="13"/>
      <c r="E21" s="13" t="s">
        <v>89</v>
      </c>
      <c r="F21" s="13"/>
      <c r="G21" s="13"/>
      <c r="H21" s="13"/>
      <c r="I21" s="13"/>
      <c r="J21" s="13"/>
      <c r="K21" s="13"/>
    </row>
    <row r="22" spans="1:11" ht="15.75" x14ac:dyDescent="0.25">
      <c r="A22" s="38">
        <v>20</v>
      </c>
      <c r="B22" s="10">
        <v>20</v>
      </c>
      <c r="C22" s="39">
        <v>1282</v>
      </c>
      <c r="D22" s="40">
        <v>11.7</v>
      </c>
      <c r="E22" s="40">
        <v>7289</v>
      </c>
      <c r="F22" s="40">
        <v>15</v>
      </c>
      <c r="G22" s="40">
        <v>9345</v>
      </c>
      <c r="H22" s="41">
        <v>16634</v>
      </c>
      <c r="I22" s="42">
        <v>7289</v>
      </c>
      <c r="J22" s="43">
        <f t="shared" ref="J22:J32" si="1">H22-I22</f>
        <v>9345</v>
      </c>
      <c r="K22" s="39"/>
    </row>
    <row r="23" spans="1:11" ht="15.75" x14ac:dyDescent="0.25">
      <c r="A23" s="38">
        <v>21</v>
      </c>
      <c r="B23" s="10">
        <v>21</v>
      </c>
      <c r="C23" s="39">
        <v>1282</v>
      </c>
      <c r="D23" s="40">
        <v>11.7</v>
      </c>
      <c r="E23" s="40">
        <v>7500</v>
      </c>
      <c r="F23" s="40">
        <v>15</v>
      </c>
      <c r="G23" s="40">
        <v>9615</v>
      </c>
      <c r="H23" s="41">
        <v>17115</v>
      </c>
      <c r="I23" s="42">
        <v>7500</v>
      </c>
      <c r="J23" s="43">
        <f t="shared" si="1"/>
        <v>9615</v>
      </c>
      <c r="K23" s="39"/>
    </row>
    <row r="24" spans="1:11" ht="15.75" x14ac:dyDescent="0.25">
      <c r="A24" s="38">
        <v>23</v>
      </c>
      <c r="B24" s="10">
        <v>23</v>
      </c>
      <c r="C24" s="39">
        <v>1260</v>
      </c>
      <c r="D24" s="40">
        <v>11.7</v>
      </c>
      <c r="E24" s="44">
        <v>7371</v>
      </c>
      <c r="F24" s="40">
        <v>15</v>
      </c>
      <c r="G24" s="44">
        <v>9450</v>
      </c>
      <c r="H24" s="45">
        <v>16821</v>
      </c>
      <c r="I24" s="42">
        <v>14742</v>
      </c>
      <c r="J24" s="43">
        <f t="shared" si="1"/>
        <v>2079</v>
      </c>
      <c r="K24" s="39"/>
    </row>
    <row r="25" spans="1:11" ht="15.75" x14ac:dyDescent="0.25">
      <c r="A25" s="38" t="s">
        <v>1</v>
      </c>
      <c r="B25" s="10">
        <v>24.25</v>
      </c>
      <c r="C25" s="39">
        <v>2520</v>
      </c>
      <c r="D25" s="40">
        <v>11.7</v>
      </c>
      <c r="E25" s="40">
        <v>14742</v>
      </c>
      <c r="F25" s="40">
        <v>15</v>
      </c>
      <c r="G25" s="40">
        <v>18900</v>
      </c>
      <c r="H25" s="43">
        <v>33642</v>
      </c>
      <c r="I25" s="42">
        <v>27000</v>
      </c>
      <c r="J25" s="43">
        <f t="shared" si="1"/>
        <v>6642</v>
      </c>
      <c r="K25" s="39"/>
    </row>
    <row r="26" spans="1:11" ht="15.75" x14ac:dyDescent="0.25">
      <c r="A26" s="38">
        <v>32</v>
      </c>
      <c r="B26" s="10">
        <v>32</v>
      </c>
      <c r="C26" s="39">
        <v>1260</v>
      </c>
      <c r="D26" s="40">
        <v>11.7</v>
      </c>
      <c r="E26" s="38">
        <v>7371</v>
      </c>
      <c r="F26" s="40">
        <v>15</v>
      </c>
      <c r="G26" s="44">
        <v>9450</v>
      </c>
      <c r="H26" s="47">
        <v>16821</v>
      </c>
      <c r="I26" s="44">
        <v>13671</v>
      </c>
      <c r="J26" s="43">
        <f t="shared" si="1"/>
        <v>3150</v>
      </c>
      <c r="K26" s="39"/>
    </row>
    <row r="27" spans="1:11" ht="15.75" x14ac:dyDescent="0.25">
      <c r="A27" s="38" t="s">
        <v>2</v>
      </c>
      <c r="B27" s="10">
        <v>37.380000000000003</v>
      </c>
      <c r="C27" s="39">
        <v>1890</v>
      </c>
      <c r="D27" s="40">
        <v>11.7</v>
      </c>
      <c r="E27" s="40">
        <v>11057</v>
      </c>
      <c r="F27" s="40">
        <v>15</v>
      </c>
      <c r="G27" s="40">
        <v>14175</v>
      </c>
      <c r="H27" s="46">
        <v>25232</v>
      </c>
      <c r="I27" s="42">
        <v>17365</v>
      </c>
      <c r="J27" s="43">
        <f t="shared" si="1"/>
        <v>7867</v>
      </c>
      <c r="K27" s="39"/>
    </row>
    <row r="28" spans="1:11" ht="15.75" x14ac:dyDescent="0.25">
      <c r="A28" s="38" t="s">
        <v>3</v>
      </c>
      <c r="B28" s="10">
        <v>37.380000000000003</v>
      </c>
      <c r="C28" s="39">
        <v>1890</v>
      </c>
      <c r="D28" s="40">
        <v>11.7</v>
      </c>
      <c r="E28" s="40">
        <v>11057</v>
      </c>
      <c r="F28" s="40">
        <v>15</v>
      </c>
      <c r="G28" s="40">
        <v>14175</v>
      </c>
      <c r="H28" s="46">
        <v>25232</v>
      </c>
      <c r="I28" s="42">
        <v>17364</v>
      </c>
      <c r="J28" s="43">
        <f t="shared" si="1"/>
        <v>7868</v>
      </c>
      <c r="K28" s="39"/>
    </row>
    <row r="29" spans="1:11" ht="15.75" x14ac:dyDescent="0.25">
      <c r="A29" s="48" t="s">
        <v>4</v>
      </c>
      <c r="B29" s="49">
        <v>51.52</v>
      </c>
      <c r="C29" s="48">
        <v>2520</v>
      </c>
      <c r="D29" s="40">
        <v>11.7</v>
      </c>
      <c r="E29" s="40">
        <v>14742</v>
      </c>
      <c r="F29" s="40">
        <v>15</v>
      </c>
      <c r="G29" s="40">
        <v>18900</v>
      </c>
      <c r="H29" s="43">
        <v>33642</v>
      </c>
      <c r="I29" s="51">
        <v>0</v>
      </c>
      <c r="J29" s="43">
        <f t="shared" si="1"/>
        <v>33642</v>
      </c>
      <c r="K29" s="48">
        <v>31572</v>
      </c>
    </row>
    <row r="30" spans="1:11" ht="15.75" x14ac:dyDescent="0.25">
      <c r="A30" s="38">
        <v>54</v>
      </c>
      <c r="B30" s="10">
        <v>54</v>
      </c>
      <c r="C30" s="38">
        <v>1260</v>
      </c>
      <c r="D30" s="40">
        <v>11.7</v>
      </c>
      <c r="E30" s="40">
        <v>7371</v>
      </c>
      <c r="F30" s="40">
        <v>15</v>
      </c>
      <c r="G30" s="40">
        <v>9450</v>
      </c>
      <c r="H30" s="43">
        <v>16821</v>
      </c>
      <c r="I30" s="50">
        <v>12616</v>
      </c>
      <c r="J30" s="43">
        <f t="shared" si="1"/>
        <v>4205</v>
      </c>
      <c r="K30" s="38"/>
    </row>
    <row r="31" spans="1:11" ht="15.75" x14ac:dyDescent="0.25">
      <c r="A31" s="38">
        <v>55</v>
      </c>
      <c r="B31" s="10">
        <v>55</v>
      </c>
      <c r="C31" s="38">
        <v>1260</v>
      </c>
      <c r="D31" s="40">
        <v>11.7</v>
      </c>
      <c r="E31" s="40">
        <v>7371</v>
      </c>
      <c r="F31" s="40">
        <v>15</v>
      </c>
      <c r="G31" s="40">
        <v>9450</v>
      </c>
      <c r="H31" s="43">
        <v>16821</v>
      </c>
      <c r="I31" s="50">
        <v>6174</v>
      </c>
      <c r="J31" s="43">
        <f t="shared" si="1"/>
        <v>10647</v>
      </c>
      <c r="K31" s="38"/>
    </row>
    <row r="32" spans="1:11" ht="15.75" x14ac:dyDescent="0.25">
      <c r="A32" s="38">
        <v>56.57</v>
      </c>
      <c r="B32" s="10">
        <v>56.57</v>
      </c>
      <c r="C32" s="38">
        <v>2520</v>
      </c>
      <c r="D32" s="40">
        <v>11.7</v>
      </c>
      <c r="E32" s="40">
        <v>14742</v>
      </c>
      <c r="F32" s="40">
        <v>15</v>
      </c>
      <c r="G32" s="40">
        <v>18900</v>
      </c>
      <c r="H32" s="43">
        <v>33642</v>
      </c>
      <c r="I32" s="38">
        <v>0</v>
      </c>
      <c r="J32" s="43">
        <f t="shared" si="1"/>
        <v>33642</v>
      </c>
      <c r="K32" s="38"/>
    </row>
    <row r="33" spans="1:11" ht="15.75" x14ac:dyDescent="0.25">
      <c r="A33" s="10"/>
      <c r="B33" s="52" t="s">
        <v>45</v>
      </c>
      <c r="C33" s="10">
        <f>SUM(C22:C32)</f>
        <v>18944</v>
      </c>
      <c r="D33" s="38"/>
      <c r="E33" s="38"/>
      <c r="F33" s="53"/>
      <c r="G33" s="38"/>
      <c r="H33" s="54">
        <f>SUM(H22:H32)</f>
        <v>252423</v>
      </c>
      <c r="I33" s="43">
        <f>SUM(I22:I32)</f>
        <v>123721</v>
      </c>
      <c r="J33" s="10">
        <f>SUM(J24:J32)</f>
        <v>109742</v>
      </c>
      <c r="K33" s="10">
        <v>31572</v>
      </c>
    </row>
    <row r="34" spans="1:11" ht="15.75" x14ac:dyDescent="0.25">
      <c r="A34" s="10"/>
      <c r="B34" s="52"/>
      <c r="C34" s="10"/>
      <c r="D34" s="38"/>
      <c r="E34" s="38"/>
      <c r="F34" s="53"/>
      <c r="G34" s="38"/>
      <c r="H34" s="54"/>
      <c r="I34" s="43"/>
      <c r="J34" s="10"/>
      <c r="K34" s="10"/>
    </row>
    <row r="35" spans="1:11" ht="18.75" x14ac:dyDescent="0.3">
      <c r="A35" s="13" t="s">
        <v>87</v>
      </c>
      <c r="B35" s="13"/>
      <c r="C35" s="13"/>
      <c r="D35" s="13"/>
      <c r="E35" s="13"/>
      <c r="F35" s="13"/>
      <c r="G35" s="13"/>
      <c r="H35" s="13"/>
      <c r="I35" s="13"/>
    </row>
    <row r="36" spans="1:11" ht="18.75" x14ac:dyDescent="0.3">
      <c r="A36" s="13" t="s">
        <v>88</v>
      </c>
      <c r="B36" s="13"/>
      <c r="C36" s="13"/>
      <c r="D36" s="13"/>
      <c r="E36" s="13"/>
      <c r="F36" s="13"/>
      <c r="G36" s="13"/>
      <c r="H36" s="13"/>
      <c r="I36" s="13"/>
      <c r="J36" s="13" t="s">
        <v>86</v>
      </c>
      <c r="K36" s="13"/>
    </row>
    <row r="37" spans="1:11" ht="94.5" x14ac:dyDescent="0.25">
      <c r="A37" s="55" t="s">
        <v>35</v>
      </c>
      <c r="B37" s="56" t="s">
        <v>37</v>
      </c>
      <c r="C37" s="56" t="s">
        <v>38</v>
      </c>
      <c r="D37" s="57" t="s">
        <v>36</v>
      </c>
      <c r="E37" s="57"/>
      <c r="F37" s="57"/>
      <c r="G37" s="57"/>
      <c r="H37" s="56" t="s">
        <v>60</v>
      </c>
      <c r="I37" s="58" t="s">
        <v>59</v>
      </c>
      <c r="J37" s="59" t="s">
        <v>58</v>
      </c>
      <c r="K37" s="59" t="s">
        <v>61</v>
      </c>
    </row>
    <row r="38" spans="1:11" ht="18.75" x14ac:dyDescent="0.3">
      <c r="A38" s="10"/>
      <c r="B38" s="96" t="s">
        <v>44</v>
      </c>
      <c r="C38" s="38"/>
      <c r="D38" s="38"/>
      <c r="E38" s="38"/>
      <c r="F38" s="38"/>
      <c r="G38" s="38"/>
      <c r="H38" s="50"/>
      <c r="I38" s="50"/>
      <c r="J38" s="38"/>
      <c r="K38" s="38"/>
    </row>
    <row r="39" spans="1:11" ht="15.75" x14ac:dyDescent="0.25">
      <c r="A39" s="48">
        <v>60</v>
      </c>
      <c r="B39" s="49">
        <v>60</v>
      </c>
      <c r="C39" s="48">
        <v>1190</v>
      </c>
      <c r="D39" s="40">
        <v>11.7</v>
      </c>
      <c r="E39" s="40">
        <v>6962</v>
      </c>
      <c r="F39" s="40">
        <v>15</v>
      </c>
      <c r="G39" s="40">
        <v>8925</v>
      </c>
      <c r="H39" s="54">
        <v>15887</v>
      </c>
      <c r="I39" s="51">
        <v>13923</v>
      </c>
      <c r="J39" s="43">
        <f t="shared" ref="J39:J55" si="2">H39-I39</f>
        <v>1964</v>
      </c>
      <c r="K39" s="48"/>
    </row>
    <row r="40" spans="1:11" ht="15.75" x14ac:dyDescent="0.25">
      <c r="A40" s="38">
        <v>61</v>
      </c>
      <c r="B40" s="10">
        <v>61</v>
      </c>
      <c r="C40" s="38">
        <v>1294</v>
      </c>
      <c r="D40" s="40">
        <v>11.7</v>
      </c>
      <c r="E40" s="40">
        <v>7570</v>
      </c>
      <c r="F40" s="40">
        <v>15</v>
      </c>
      <c r="G40" s="40">
        <v>9795</v>
      </c>
      <c r="H40" s="60">
        <v>17274</v>
      </c>
      <c r="I40" s="50">
        <v>15139</v>
      </c>
      <c r="J40" s="43">
        <f t="shared" si="2"/>
        <v>2135</v>
      </c>
      <c r="K40" s="38">
        <v>2910</v>
      </c>
    </row>
    <row r="41" spans="1:11" ht="15.75" x14ac:dyDescent="0.25">
      <c r="A41" s="38">
        <v>62</v>
      </c>
      <c r="B41" s="10">
        <v>62</v>
      </c>
      <c r="C41" s="38">
        <v>1285</v>
      </c>
      <c r="D41" s="40">
        <v>11.7</v>
      </c>
      <c r="E41" s="40">
        <v>7517</v>
      </c>
      <c r="F41" s="40">
        <v>15</v>
      </c>
      <c r="G41" s="40">
        <v>9637</v>
      </c>
      <c r="H41" s="43">
        <v>17154</v>
      </c>
      <c r="I41" s="50">
        <v>10000</v>
      </c>
      <c r="J41" s="43">
        <f t="shared" si="2"/>
        <v>7154</v>
      </c>
      <c r="K41" s="38"/>
    </row>
    <row r="42" spans="1:11" ht="15.75" x14ac:dyDescent="0.25">
      <c r="A42" s="38">
        <v>63</v>
      </c>
      <c r="B42" s="10">
        <v>63</v>
      </c>
      <c r="C42" s="38">
        <v>1285</v>
      </c>
      <c r="D42" s="40">
        <v>11.7</v>
      </c>
      <c r="E42" s="40">
        <v>7517</v>
      </c>
      <c r="F42" s="40">
        <v>15</v>
      </c>
      <c r="G42" s="40">
        <v>9637</v>
      </c>
      <c r="H42" s="43">
        <v>17154</v>
      </c>
      <c r="I42" s="50">
        <v>10000</v>
      </c>
      <c r="J42" s="43">
        <f t="shared" si="2"/>
        <v>7154</v>
      </c>
      <c r="K42" s="38"/>
    </row>
    <row r="43" spans="1:11" ht="15.75" x14ac:dyDescent="0.25">
      <c r="A43" s="38" t="s">
        <v>5</v>
      </c>
      <c r="B43" s="10">
        <v>66.67</v>
      </c>
      <c r="C43" s="38">
        <v>2520</v>
      </c>
      <c r="D43" s="40">
        <v>11.7</v>
      </c>
      <c r="E43" s="40">
        <v>14742</v>
      </c>
      <c r="F43" s="40">
        <v>15</v>
      </c>
      <c r="G43" s="40">
        <v>18900</v>
      </c>
      <c r="H43" s="43">
        <v>33642</v>
      </c>
      <c r="I43" s="50">
        <v>0</v>
      </c>
      <c r="J43" s="43">
        <f t="shared" si="2"/>
        <v>33642</v>
      </c>
      <c r="K43" s="38"/>
    </row>
    <row r="44" spans="1:11" ht="15.75" x14ac:dyDescent="0.25">
      <c r="A44" s="38" t="s">
        <v>6</v>
      </c>
      <c r="B44" s="10">
        <v>70.709999999999994</v>
      </c>
      <c r="C44" s="38">
        <v>2520</v>
      </c>
      <c r="D44" s="40">
        <v>11.7</v>
      </c>
      <c r="E44" s="40">
        <v>14742</v>
      </c>
      <c r="F44" s="40">
        <v>15</v>
      </c>
      <c r="G44" s="40">
        <v>18900</v>
      </c>
      <c r="H44" s="43">
        <v>33642</v>
      </c>
      <c r="I44" s="50">
        <v>0</v>
      </c>
      <c r="J44" s="43">
        <f t="shared" si="2"/>
        <v>33642</v>
      </c>
      <c r="K44" s="38"/>
    </row>
    <row r="45" spans="1:11" ht="15.75" x14ac:dyDescent="0.25">
      <c r="A45" s="38">
        <v>73</v>
      </c>
      <c r="B45" s="10">
        <v>73</v>
      </c>
      <c r="C45" s="38">
        <v>1260</v>
      </c>
      <c r="D45" s="40">
        <v>11.7</v>
      </c>
      <c r="E45" s="44">
        <v>7371</v>
      </c>
      <c r="F45" s="40">
        <v>15</v>
      </c>
      <c r="G45" s="44">
        <v>9450</v>
      </c>
      <c r="H45" s="45">
        <v>16821</v>
      </c>
      <c r="I45" s="50">
        <v>0</v>
      </c>
      <c r="J45" s="43">
        <f t="shared" si="2"/>
        <v>16821</v>
      </c>
      <c r="K45" s="38"/>
    </row>
    <row r="46" spans="1:11" ht="15.75" x14ac:dyDescent="0.25">
      <c r="A46" s="38">
        <v>74</v>
      </c>
      <c r="B46" s="10">
        <v>74</v>
      </c>
      <c r="C46" s="38">
        <v>1260</v>
      </c>
      <c r="D46" s="40">
        <v>11.7</v>
      </c>
      <c r="E46" s="44">
        <v>7371</v>
      </c>
      <c r="F46" s="40">
        <v>15</v>
      </c>
      <c r="G46" s="44">
        <v>9450</v>
      </c>
      <c r="H46" s="45">
        <v>16821</v>
      </c>
      <c r="I46" s="50">
        <v>0</v>
      </c>
      <c r="J46" s="43">
        <f t="shared" si="2"/>
        <v>16821</v>
      </c>
      <c r="K46" s="38"/>
    </row>
    <row r="47" spans="1:11" ht="15.75" x14ac:dyDescent="0.25">
      <c r="A47" s="38">
        <v>75</v>
      </c>
      <c r="B47" s="10">
        <v>75</v>
      </c>
      <c r="C47" s="38">
        <v>1346</v>
      </c>
      <c r="D47" s="40">
        <v>11.7</v>
      </c>
      <c r="E47" s="40">
        <v>7874</v>
      </c>
      <c r="F47" s="40">
        <v>15</v>
      </c>
      <c r="G47" s="40">
        <v>10095</v>
      </c>
      <c r="H47" s="60">
        <v>17969</v>
      </c>
      <c r="I47" s="50">
        <v>0</v>
      </c>
      <c r="J47" s="43">
        <f t="shared" si="2"/>
        <v>17969</v>
      </c>
      <c r="K47" s="38"/>
    </row>
    <row r="48" spans="1:11" ht="15.75" x14ac:dyDescent="0.25">
      <c r="A48" s="38" t="s">
        <v>7</v>
      </c>
      <c r="B48" s="10">
        <v>76.77</v>
      </c>
      <c r="C48" s="38">
        <v>2520</v>
      </c>
      <c r="D48" s="40">
        <v>11.7</v>
      </c>
      <c r="E48" s="40">
        <v>14742</v>
      </c>
      <c r="F48" s="40">
        <v>15</v>
      </c>
      <c r="G48" s="40">
        <v>18900</v>
      </c>
      <c r="H48" s="43">
        <v>33642</v>
      </c>
      <c r="I48" s="50">
        <v>29704</v>
      </c>
      <c r="J48" s="43">
        <f t="shared" si="2"/>
        <v>3938</v>
      </c>
      <c r="K48" s="38"/>
    </row>
    <row r="49" spans="1:11" ht="15.75" x14ac:dyDescent="0.25">
      <c r="A49" s="38">
        <v>79</v>
      </c>
      <c r="B49" s="10">
        <v>79</v>
      </c>
      <c r="C49" s="38">
        <v>1300</v>
      </c>
      <c r="D49" s="40">
        <v>11.7</v>
      </c>
      <c r="E49" s="40">
        <v>7605</v>
      </c>
      <c r="F49" s="40">
        <v>15</v>
      </c>
      <c r="G49" s="40">
        <v>9750</v>
      </c>
      <c r="H49" s="43">
        <v>17355</v>
      </c>
      <c r="I49" s="50">
        <v>0</v>
      </c>
      <c r="J49" s="43">
        <f t="shared" si="2"/>
        <v>17355</v>
      </c>
      <c r="K49" s="38"/>
    </row>
    <row r="50" spans="1:11" ht="15.75" x14ac:dyDescent="0.25">
      <c r="A50" s="38">
        <v>81</v>
      </c>
      <c r="B50" s="10">
        <v>81</v>
      </c>
      <c r="C50" s="38">
        <v>1513</v>
      </c>
      <c r="D50" s="40">
        <v>11.7</v>
      </c>
      <c r="E50" s="40">
        <v>8851</v>
      </c>
      <c r="F50" s="40">
        <v>15</v>
      </c>
      <c r="G50" s="40">
        <v>11348</v>
      </c>
      <c r="H50" s="60">
        <v>20199</v>
      </c>
      <c r="I50" s="50">
        <v>8851</v>
      </c>
      <c r="J50" s="43">
        <f t="shared" si="2"/>
        <v>11348</v>
      </c>
      <c r="K50" s="38"/>
    </row>
    <row r="51" spans="1:11" ht="15.75" x14ac:dyDescent="0.25">
      <c r="A51" s="38">
        <v>87</v>
      </c>
      <c r="B51" s="10">
        <v>87</v>
      </c>
      <c r="C51" s="38">
        <v>1260</v>
      </c>
      <c r="D51" s="40">
        <v>11.7</v>
      </c>
      <c r="E51" s="44">
        <v>7371</v>
      </c>
      <c r="F51" s="40">
        <v>15</v>
      </c>
      <c r="G51" s="44">
        <v>9450</v>
      </c>
      <c r="H51" s="45">
        <v>16821</v>
      </c>
      <c r="I51" s="50">
        <v>12455</v>
      </c>
      <c r="J51" s="43">
        <f t="shared" si="2"/>
        <v>4366</v>
      </c>
      <c r="K51" s="38"/>
    </row>
    <row r="52" spans="1:11" ht="15.75" x14ac:dyDescent="0.25">
      <c r="A52" s="38" t="s">
        <v>53</v>
      </c>
      <c r="B52" s="10" t="s">
        <v>66</v>
      </c>
      <c r="C52" s="38">
        <v>3780</v>
      </c>
      <c r="D52" s="40">
        <v>11.7</v>
      </c>
      <c r="E52" s="40">
        <v>22113</v>
      </c>
      <c r="F52" s="40">
        <v>15</v>
      </c>
      <c r="G52" s="40">
        <v>28350</v>
      </c>
      <c r="H52" s="43">
        <v>50463</v>
      </c>
      <c r="I52" s="50">
        <v>37113</v>
      </c>
      <c r="J52" s="43">
        <f t="shared" si="2"/>
        <v>13350</v>
      </c>
      <c r="K52" s="38"/>
    </row>
    <row r="53" spans="1:11" ht="15.75" x14ac:dyDescent="0.25">
      <c r="A53" s="38">
        <v>94</v>
      </c>
      <c r="B53" s="10">
        <v>94</v>
      </c>
      <c r="C53" s="38">
        <v>1260</v>
      </c>
      <c r="D53" s="40">
        <v>11.7</v>
      </c>
      <c r="E53" s="44">
        <v>7371</v>
      </c>
      <c r="F53" s="40">
        <v>15</v>
      </c>
      <c r="G53" s="44">
        <v>9450</v>
      </c>
      <c r="H53" s="45">
        <v>16821</v>
      </c>
      <c r="I53" s="50">
        <v>12000</v>
      </c>
      <c r="J53" s="43">
        <f t="shared" si="2"/>
        <v>4821</v>
      </c>
      <c r="K53" s="38"/>
    </row>
    <row r="54" spans="1:11" ht="15.75" x14ac:dyDescent="0.25">
      <c r="A54" s="38">
        <v>95</v>
      </c>
      <c r="B54" s="10">
        <v>95</v>
      </c>
      <c r="C54" s="38">
        <v>1260</v>
      </c>
      <c r="D54" s="40">
        <v>11.7</v>
      </c>
      <c r="E54" s="44">
        <v>7371</v>
      </c>
      <c r="F54" s="40">
        <v>15</v>
      </c>
      <c r="G54" s="44">
        <v>9450</v>
      </c>
      <c r="H54" s="45">
        <v>16821</v>
      </c>
      <c r="I54" s="50">
        <v>10521</v>
      </c>
      <c r="J54" s="43">
        <f t="shared" si="2"/>
        <v>6300</v>
      </c>
      <c r="K54" s="38"/>
    </row>
    <row r="55" spans="1:11" ht="15.75" x14ac:dyDescent="0.25">
      <c r="A55" s="48" t="s">
        <v>8</v>
      </c>
      <c r="B55" s="61">
        <v>99.1</v>
      </c>
      <c r="C55" s="48">
        <v>2523</v>
      </c>
      <c r="D55" s="40">
        <v>11.7</v>
      </c>
      <c r="E55" s="40">
        <v>14760</v>
      </c>
      <c r="F55" s="40">
        <v>15</v>
      </c>
      <c r="G55" s="40">
        <v>18923</v>
      </c>
      <c r="H55" s="54">
        <v>33682</v>
      </c>
      <c r="I55" s="51">
        <v>0</v>
      </c>
      <c r="J55" s="43">
        <f t="shared" si="2"/>
        <v>33682</v>
      </c>
      <c r="K55" s="48">
        <v>21216</v>
      </c>
    </row>
    <row r="56" spans="1:11" ht="15.75" x14ac:dyDescent="0.25">
      <c r="A56" s="49"/>
      <c r="B56" s="62" t="s">
        <v>45</v>
      </c>
      <c r="C56" s="49">
        <f>SUM(C39:C55)</f>
        <v>29376</v>
      </c>
      <c r="D56" s="48"/>
      <c r="E56" s="48"/>
      <c r="F56" s="48"/>
      <c r="G56" s="48"/>
      <c r="H56" s="54">
        <f>SUM(H39:H55)</f>
        <v>392168</v>
      </c>
      <c r="I56" s="54">
        <f>SUM(I39:I55)</f>
        <v>159706</v>
      </c>
      <c r="J56" s="49">
        <f>SUM(J39:J55)</f>
        <v>232462</v>
      </c>
      <c r="K56" s="49"/>
    </row>
    <row r="57" spans="1:11" ht="18.75" x14ac:dyDescent="0.3">
      <c r="A57" s="13" t="s">
        <v>87</v>
      </c>
      <c r="B57" s="13"/>
      <c r="C57" s="13"/>
      <c r="D57" s="13"/>
      <c r="E57" s="13"/>
      <c r="F57" s="13"/>
      <c r="G57" s="13"/>
      <c r="H57" s="63"/>
      <c r="I57" s="63"/>
      <c r="J57" s="64"/>
      <c r="K57" s="64"/>
    </row>
    <row r="58" spans="1:11" ht="18.75" x14ac:dyDescent="0.3">
      <c r="A58" s="13" t="s">
        <v>88</v>
      </c>
      <c r="B58" s="13"/>
      <c r="C58" s="13"/>
      <c r="D58" s="13"/>
      <c r="E58" s="13"/>
      <c r="F58" s="13"/>
      <c r="G58" s="13"/>
      <c r="H58" s="13"/>
      <c r="I58" s="13" t="s">
        <v>86</v>
      </c>
      <c r="J58" s="13"/>
      <c r="K58" s="63"/>
    </row>
    <row r="59" spans="1:11" ht="94.5" x14ac:dyDescent="0.25">
      <c r="A59" s="55" t="s">
        <v>35</v>
      </c>
      <c r="B59" s="56" t="s">
        <v>37</v>
      </c>
      <c r="C59" s="56" t="s">
        <v>38</v>
      </c>
      <c r="D59" s="57" t="s">
        <v>36</v>
      </c>
      <c r="E59" s="57"/>
      <c r="F59" s="57"/>
      <c r="G59" s="57"/>
      <c r="H59" s="56" t="s">
        <v>60</v>
      </c>
      <c r="I59" s="58" t="s">
        <v>59</v>
      </c>
      <c r="J59" s="59" t="s">
        <v>58</v>
      </c>
      <c r="K59" s="59" t="s">
        <v>61</v>
      </c>
    </row>
    <row r="60" spans="1:11" ht="18.75" x14ac:dyDescent="0.3">
      <c r="A60" s="62"/>
      <c r="B60" s="97" t="s">
        <v>46</v>
      </c>
      <c r="C60" s="48"/>
      <c r="D60" s="48"/>
      <c r="E60" s="48"/>
      <c r="F60" s="48"/>
      <c r="G60" s="48"/>
      <c r="H60" s="51"/>
      <c r="I60" s="51"/>
      <c r="J60" s="48"/>
      <c r="K60" s="48"/>
    </row>
    <row r="61" spans="1:11" ht="15.75" x14ac:dyDescent="0.25">
      <c r="A61" s="38" t="s">
        <v>54</v>
      </c>
      <c r="B61" s="10" t="s">
        <v>54</v>
      </c>
      <c r="C61" s="38">
        <v>1820</v>
      </c>
      <c r="D61" s="40">
        <v>11.7</v>
      </c>
      <c r="E61" s="40">
        <v>10647</v>
      </c>
      <c r="F61" s="40">
        <v>15</v>
      </c>
      <c r="G61" s="40">
        <v>13650</v>
      </c>
      <c r="H61" s="43">
        <v>24297</v>
      </c>
      <c r="I61" s="50">
        <v>14297</v>
      </c>
      <c r="J61" s="43">
        <f t="shared" ref="J61:J80" si="3">H61-I61</f>
        <v>10000</v>
      </c>
      <c r="K61" s="38"/>
    </row>
    <row r="62" spans="1:11" ht="15.75" x14ac:dyDescent="0.25">
      <c r="A62" s="38" t="s">
        <v>55</v>
      </c>
      <c r="B62" s="10" t="s">
        <v>55</v>
      </c>
      <c r="C62" s="38">
        <v>1260</v>
      </c>
      <c r="D62" s="40">
        <v>11.7</v>
      </c>
      <c r="E62" s="44">
        <v>7371</v>
      </c>
      <c r="F62" s="40">
        <v>15</v>
      </c>
      <c r="G62" s="44">
        <v>9450</v>
      </c>
      <c r="H62" s="45">
        <v>16821</v>
      </c>
      <c r="I62" s="50">
        <v>0</v>
      </c>
      <c r="J62" s="43">
        <f t="shared" si="3"/>
        <v>16821</v>
      </c>
      <c r="K62" s="38"/>
    </row>
    <row r="63" spans="1:11" ht="15.75" x14ac:dyDescent="0.25">
      <c r="A63" s="48" t="s">
        <v>55</v>
      </c>
      <c r="B63" s="49" t="s">
        <v>55</v>
      </c>
      <c r="C63" s="48">
        <v>1260</v>
      </c>
      <c r="D63" s="40">
        <v>11.7</v>
      </c>
      <c r="E63" s="44">
        <v>7371</v>
      </c>
      <c r="F63" s="40">
        <v>15</v>
      </c>
      <c r="G63" s="44">
        <v>9450</v>
      </c>
      <c r="H63" s="45">
        <v>16821</v>
      </c>
      <c r="I63" s="51">
        <v>14691</v>
      </c>
      <c r="J63" s="43">
        <f t="shared" si="3"/>
        <v>2130</v>
      </c>
      <c r="K63" s="48"/>
    </row>
    <row r="64" spans="1:11" ht="15.75" x14ac:dyDescent="0.25">
      <c r="A64" s="38">
        <v>107</v>
      </c>
      <c r="B64" s="10">
        <v>107</v>
      </c>
      <c r="C64" s="38">
        <v>1260</v>
      </c>
      <c r="D64" s="40">
        <v>11.7</v>
      </c>
      <c r="E64" s="44">
        <v>7371</v>
      </c>
      <c r="F64" s="40">
        <v>15</v>
      </c>
      <c r="G64" s="44">
        <v>9450</v>
      </c>
      <c r="H64" s="45">
        <v>16821</v>
      </c>
      <c r="I64" s="50">
        <v>5000</v>
      </c>
      <c r="J64" s="43">
        <f t="shared" si="3"/>
        <v>11821</v>
      </c>
      <c r="K64" s="38"/>
    </row>
    <row r="65" spans="1:17" ht="15.75" x14ac:dyDescent="0.25">
      <c r="A65" s="38" t="s">
        <v>9</v>
      </c>
      <c r="B65" s="10" t="s">
        <v>9</v>
      </c>
      <c r="C65" s="38">
        <v>2520</v>
      </c>
      <c r="D65" s="40">
        <v>11.7</v>
      </c>
      <c r="E65" s="40">
        <v>14742</v>
      </c>
      <c r="F65" s="40">
        <v>15</v>
      </c>
      <c r="G65" s="40">
        <v>18900</v>
      </c>
      <c r="H65" s="43">
        <v>33642</v>
      </c>
      <c r="I65" s="50">
        <v>14742</v>
      </c>
      <c r="J65" s="43">
        <f t="shared" si="3"/>
        <v>18900</v>
      </c>
      <c r="K65" s="38"/>
      <c r="Q65">
        <v>1</v>
      </c>
    </row>
    <row r="66" spans="1:17" ht="15.75" x14ac:dyDescent="0.25">
      <c r="A66" s="48" t="s">
        <v>10</v>
      </c>
      <c r="B66" s="49" t="s">
        <v>10</v>
      </c>
      <c r="C66" s="48">
        <v>2520</v>
      </c>
      <c r="D66" s="40">
        <v>11.7</v>
      </c>
      <c r="E66" s="40">
        <v>14742</v>
      </c>
      <c r="F66" s="40">
        <v>15</v>
      </c>
      <c r="G66" s="40">
        <v>18900</v>
      </c>
      <c r="H66" s="43">
        <v>33642</v>
      </c>
      <c r="I66" s="51">
        <v>0</v>
      </c>
      <c r="J66" s="43">
        <f t="shared" si="3"/>
        <v>33642</v>
      </c>
      <c r="K66" s="48">
        <v>44074</v>
      </c>
    </row>
    <row r="67" spans="1:17" ht="15.75" x14ac:dyDescent="0.25">
      <c r="A67" s="38">
        <v>113</v>
      </c>
      <c r="B67" s="10">
        <v>113</v>
      </c>
      <c r="C67" s="38">
        <v>1260</v>
      </c>
      <c r="D67" s="40">
        <v>11.7</v>
      </c>
      <c r="E67" s="44">
        <v>7371</v>
      </c>
      <c r="F67" s="40">
        <v>15</v>
      </c>
      <c r="G67" s="44">
        <v>9450</v>
      </c>
      <c r="H67" s="45">
        <v>16821</v>
      </c>
      <c r="I67" s="50">
        <v>0</v>
      </c>
      <c r="J67" s="43">
        <f t="shared" si="3"/>
        <v>16821</v>
      </c>
      <c r="K67" s="38"/>
    </row>
    <row r="68" spans="1:17" ht="15.75" x14ac:dyDescent="0.25">
      <c r="A68" s="38">
        <v>117</v>
      </c>
      <c r="B68" s="10">
        <v>117</v>
      </c>
      <c r="C68" s="38">
        <v>1260</v>
      </c>
      <c r="D68" s="40">
        <v>11.7</v>
      </c>
      <c r="E68" s="44">
        <v>7371</v>
      </c>
      <c r="F68" s="40">
        <v>15</v>
      </c>
      <c r="G68" s="44">
        <v>9450</v>
      </c>
      <c r="H68" s="45">
        <v>16821</v>
      </c>
      <c r="I68" s="50">
        <v>0</v>
      </c>
      <c r="J68" s="43">
        <f t="shared" si="3"/>
        <v>16821</v>
      </c>
      <c r="K68" s="38"/>
    </row>
    <row r="69" spans="1:17" ht="15.75" x14ac:dyDescent="0.25">
      <c r="A69" s="38">
        <v>118</v>
      </c>
      <c r="B69" s="10">
        <v>118</v>
      </c>
      <c r="C69" s="38">
        <v>1260</v>
      </c>
      <c r="D69" s="40">
        <v>11.7</v>
      </c>
      <c r="E69" s="44">
        <v>7371</v>
      </c>
      <c r="F69" s="40">
        <v>15</v>
      </c>
      <c r="G69" s="44">
        <v>9450</v>
      </c>
      <c r="H69" s="45">
        <v>16821</v>
      </c>
      <c r="I69" s="50">
        <v>14742</v>
      </c>
      <c r="J69" s="43">
        <f t="shared" si="3"/>
        <v>2079</v>
      </c>
      <c r="K69" s="38"/>
    </row>
    <row r="70" spans="1:17" ht="15.75" x14ac:dyDescent="0.25">
      <c r="A70" s="38">
        <v>120</v>
      </c>
      <c r="B70" s="10">
        <v>120</v>
      </c>
      <c r="C70" s="38">
        <v>1260</v>
      </c>
      <c r="D70" s="40">
        <v>11.7</v>
      </c>
      <c r="E70" s="44">
        <v>7371</v>
      </c>
      <c r="F70" s="40">
        <v>15</v>
      </c>
      <c r="G70" s="44">
        <v>9450</v>
      </c>
      <c r="H70" s="45">
        <v>16821</v>
      </c>
      <c r="I70" s="50">
        <v>8742</v>
      </c>
      <c r="J70" s="43">
        <f t="shared" si="3"/>
        <v>8079</v>
      </c>
      <c r="K70" s="38"/>
    </row>
    <row r="71" spans="1:17" ht="15.75" x14ac:dyDescent="0.25">
      <c r="A71" s="48">
        <v>121</v>
      </c>
      <c r="B71" s="49">
        <v>121</v>
      </c>
      <c r="C71" s="48">
        <v>1400</v>
      </c>
      <c r="D71" s="40">
        <v>11.7</v>
      </c>
      <c r="E71" s="40">
        <v>8190</v>
      </c>
      <c r="F71" s="40">
        <v>15</v>
      </c>
      <c r="G71" s="40">
        <v>10500</v>
      </c>
      <c r="H71" s="54">
        <v>18690</v>
      </c>
      <c r="I71" s="51">
        <v>0</v>
      </c>
      <c r="J71" s="43">
        <f t="shared" si="3"/>
        <v>18690</v>
      </c>
      <c r="K71" s="48">
        <v>24486</v>
      </c>
    </row>
    <row r="72" spans="1:17" ht="15.75" x14ac:dyDescent="0.25">
      <c r="A72" s="38">
        <v>125</v>
      </c>
      <c r="B72" s="10">
        <v>125</v>
      </c>
      <c r="C72" s="38">
        <v>1280</v>
      </c>
      <c r="D72" s="40">
        <v>11.7</v>
      </c>
      <c r="E72" s="40">
        <v>7488</v>
      </c>
      <c r="F72" s="40">
        <v>15</v>
      </c>
      <c r="G72" s="40">
        <v>9600</v>
      </c>
      <c r="H72" s="43">
        <v>17088</v>
      </c>
      <c r="I72" s="50">
        <v>16036</v>
      </c>
      <c r="J72" s="43">
        <f t="shared" si="3"/>
        <v>1052</v>
      </c>
      <c r="K72" s="38"/>
    </row>
    <row r="73" spans="1:17" ht="15.75" x14ac:dyDescent="0.25">
      <c r="A73" s="48">
        <v>128</v>
      </c>
      <c r="B73" s="49">
        <v>128</v>
      </c>
      <c r="C73" s="48">
        <v>1260</v>
      </c>
      <c r="D73" s="40">
        <v>11.7</v>
      </c>
      <c r="E73" s="44">
        <v>7371</v>
      </c>
      <c r="F73" s="40">
        <v>15</v>
      </c>
      <c r="G73" s="44">
        <v>9450</v>
      </c>
      <c r="H73" s="45">
        <v>16821</v>
      </c>
      <c r="I73" s="51">
        <v>5000</v>
      </c>
      <c r="J73" s="43">
        <f t="shared" si="3"/>
        <v>11821</v>
      </c>
      <c r="K73" s="48"/>
    </row>
    <row r="74" spans="1:17" ht="15.75" x14ac:dyDescent="0.25">
      <c r="A74" s="38">
        <v>129</v>
      </c>
      <c r="B74" s="10">
        <v>129</v>
      </c>
      <c r="C74" s="38">
        <v>1260</v>
      </c>
      <c r="D74" s="40">
        <v>11.7</v>
      </c>
      <c r="E74" s="44">
        <v>7371</v>
      </c>
      <c r="F74" s="40">
        <v>15</v>
      </c>
      <c r="G74" s="44">
        <v>9450</v>
      </c>
      <c r="H74" s="45">
        <v>16821</v>
      </c>
      <c r="I74" s="50">
        <v>12710</v>
      </c>
      <c r="J74" s="43">
        <f t="shared" si="3"/>
        <v>4111</v>
      </c>
      <c r="K74" s="38"/>
    </row>
    <row r="75" spans="1:17" ht="15.75" x14ac:dyDescent="0.25">
      <c r="A75" s="38">
        <v>132</v>
      </c>
      <c r="B75" s="10">
        <v>132</v>
      </c>
      <c r="C75" s="38">
        <v>1260</v>
      </c>
      <c r="D75" s="40">
        <v>11.7</v>
      </c>
      <c r="E75" s="44">
        <v>7371</v>
      </c>
      <c r="F75" s="40">
        <v>15</v>
      </c>
      <c r="G75" s="44">
        <v>9450</v>
      </c>
      <c r="H75" s="45">
        <v>16821</v>
      </c>
      <c r="I75" s="50">
        <v>10521</v>
      </c>
      <c r="J75" s="43">
        <f t="shared" si="3"/>
        <v>6300</v>
      </c>
      <c r="K75" s="38"/>
    </row>
    <row r="76" spans="1:17" ht="15.75" x14ac:dyDescent="0.25">
      <c r="A76" s="38">
        <v>133</v>
      </c>
      <c r="B76" s="10">
        <v>133</v>
      </c>
      <c r="C76" s="38">
        <v>1260</v>
      </c>
      <c r="D76" s="40">
        <v>11.7</v>
      </c>
      <c r="E76" s="44">
        <v>7371</v>
      </c>
      <c r="F76" s="40">
        <v>15</v>
      </c>
      <c r="G76" s="44">
        <v>9450</v>
      </c>
      <c r="H76" s="45">
        <v>16821</v>
      </c>
      <c r="I76" s="50">
        <v>7371</v>
      </c>
      <c r="J76" s="43">
        <f t="shared" si="3"/>
        <v>9450</v>
      </c>
      <c r="K76" s="38"/>
    </row>
    <row r="77" spans="1:17" ht="15.75" x14ac:dyDescent="0.25">
      <c r="A77" s="38">
        <v>134</v>
      </c>
      <c r="B77" s="10">
        <v>134</v>
      </c>
      <c r="C77" s="38">
        <v>1260</v>
      </c>
      <c r="D77" s="40">
        <v>11.7</v>
      </c>
      <c r="E77" s="44">
        <v>7371</v>
      </c>
      <c r="F77" s="40">
        <v>15</v>
      </c>
      <c r="G77" s="44">
        <v>9450</v>
      </c>
      <c r="H77" s="45">
        <v>16821</v>
      </c>
      <c r="I77" s="50">
        <v>7371</v>
      </c>
      <c r="J77" s="43">
        <f t="shared" si="3"/>
        <v>9450</v>
      </c>
      <c r="K77" s="38"/>
    </row>
    <row r="78" spans="1:17" ht="15.75" x14ac:dyDescent="0.25">
      <c r="A78" s="48">
        <v>137</v>
      </c>
      <c r="B78" s="49">
        <v>137</v>
      </c>
      <c r="C78" s="48">
        <v>1271</v>
      </c>
      <c r="D78" s="40">
        <v>11.7</v>
      </c>
      <c r="E78" s="40">
        <v>7435</v>
      </c>
      <c r="F78" s="40">
        <v>15</v>
      </c>
      <c r="G78" s="40">
        <v>9633</v>
      </c>
      <c r="H78" s="54">
        <v>17068</v>
      </c>
      <c r="I78" s="51">
        <v>0</v>
      </c>
      <c r="J78" s="43">
        <f t="shared" si="3"/>
        <v>17068</v>
      </c>
      <c r="K78" s="48">
        <v>62268</v>
      </c>
    </row>
    <row r="79" spans="1:17" ht="15.75" x14ac:dyDescent="0.25">
      <c r="A79" s="38" t="s">
        <v>11</v>
      </c>
      <c r="B79" s="10" t="s">
        <v>11</v>
      </c>
      <c r="C79" s="38">
        <v>2317</v>
      </c>
      <c r="D79" s="40">
        <v>11.7</v>
      </c>
      <c r="E79" s="40">
        <v>13554</v>
      </c>
      <c r="F79" s="40">
        <v>15</v>
      </c>
      <c r="G79" s="40">
        <v>17378</v>
      </c>
      <c r="H79" s="43">
        <v>30932</v>
      </c>
      <c r="I79" s="50">
        <v>16000</v>
      </c>
      <c r="J79" s="43">
        <f t="shared" si="3"/>
        <v>14932</v>
      </c>
      <c r="K79" s="38"/>
    </row>
    <row r="80" spans="1:17" ht="15.75" x14ac:dyDescent="0.25">
      <c r="A80" s="38">
        <v>140</v>
      </c>
      <c r="B80" s="10">
        <v>140</v>
      </c>
      <c r="C80" s="38">
        <v>1260</v>
      </c>
      <c r="D80" s="40">
        <v>11.7</v>
      </c>
      <c r="E80" s="44">
        <v>7371</v>
      </c>
      <c r="F80" s="40">
        <v>15</v>
      </c>
      <c r="G80" s="44">
        <v>9450</v>
      </c>
      <c r="H80" s="45">
        <v>16821</v>
      </c>
      <c r="I80" s="50">
        <v>10521</v>
      </c>
      <c r="J80" s="43">
        <f t="shared" si="3"/>
        <v>6300</v>
      </c>
      <c r="K80" s="38"/>
    </row>
    <row r="81" spans="1:11" ht="15.75" x14ac:dyDescent="0.25">
      <c r="A81" s="53"/>
      <c r="B81" s="52" t="s">
        <v>45</v>
      </c>
      <c r="C81" s="10">
        <f>SUM(C61:C80)</f>
        <v>29508</v>
      </c>
      <c r="D81" s="38"/>
      <c r="E81" s="38"/>
      <c r="F81" s="38"/>
      <c r="G81" s="38"/>
      <c r="H81" s="43">
        <f>SUM(H61:H80)</f>
        <v>394032</v>
      </c>
      <c r="I81" s="43">
        <f>SUM(I61:I80)</f>
        <v>157744</v>
      </c>
      <c r="J81" s="10">
        <f>SUM(J61:J80)</f>
        <v>236288</v>
      </c>
      <c r="K81" s="10">
        <f>SUM(K61:K80)</f>
        <v>130828</v>
      </c>
    </row>
    <row r="82" spans="1:11" ht="15.75" x14ac:dyDescent="0.25">
      <c r="A82" s="53"/>
      <c r="B82" s="52"/>
      <c r="C82" s="10"/>
      <c r="D82" s="38"/>
      <c r="E82" s="38"/>
      <c r="F82" s="38"/>
      <c r="G82" s="38"/>
      <c r="H82" s="43"/>
      <c r="I82" s="43"/>
      <c r="J82" s="10"/>
      <c r="K82" s="10"/>
    </row>
    <row r="83" spans="1:11" ht="18.75" x14ac:dyDescent="0.3">
      <c r="A83" s="13" t="s">
        <v>87</v>
      </c>
      <c r="B83" s="13"/>
      <c r="C83" s="13"/>
      <c r="D83" s="13"/>
      <c r="E83" s="13"/>
      <c r="F83" s="13"/>
      <c r="G83" s="13"/>
      <c r="H83" s="63"/>
      <c r="I83" s="63"/>
      <c r="J83" s="64"/>
      <c r="K83" s="64"/>
    </row>
    <row r="84" spans="1:11" ht="18.75" x14ac:dyDescent="0.3">
      <c r="A84" s="13" t="s">
        <v>88</v>
      </c>
      <c r="B84" s="13"/>
      <c r="C84" s="13"/>
      <c r="D84" s="13"/>
      <c r="E84" s="13"/>
      <c r="F84" s="13"/>
      <c r="G84" s="13"/>
      <c r="H84" s="13"/>
      <c r="I84" s="13" t="s">
        <v>86</v>
      </c>
      <c r="J84" s="13"/>
      <c r="K84" s="63"/>
    </row>
    <row r="85" spans="1:11" ht="94.5" x14ac:dyDescent="0.25">
      <c r="A85" s="55" t="s">
        <v>35</v>
      </c>
      <c r="B85" s="56" t="s">
        <v>37</v>
      </c>
      <c r="C85" s="56" t="s">
        <v>38</v>
      </c>
      <c r="D85" s="57" t="s">
        <v>36</v>
      </c>
      <c r="E85" s="57"/>
      <c r="F85" s="57"/>
      <c r="G85" s="57"/>
      <c r="H85" s="56" t="s">
        <v>60</v>
      </c>
      <c r="I85" s="58" t="s">
        <v>59</v>
      </c>
      <c r="J85" s="59" t="s">
        <v>58</v>
      </c>
      <c r="K85" s="59" t="s">
        <v>61</v>
      </c>
    </row>
    <row r="86" spans="1:11" ht="18.75" x14ac:dyDescent="0.3">
      <c r="A86" s="53"/>
      <c r="B86" s="96" t="s">
        <v>47</v>
      </c>
      <c r="C86" s="38"/>
      <c r="D86" s="38"/>
      <c r="E86" s="38"/>
      <c r="F86" s="38"/>
      <c r="G86" s="38"/>
      <c r="H86" s="50"/>
      <c r="I86" s="50"/>
      <c r="J86" s="38"/>
      <c r="K86" s="38"/>
    </row>
    <row r="87" spans="1:11" ht="15.75" x14ac:dyDescent="0.25">
      <c r="A87" s="38" t="s">
        <v>12</v>
      </c>
      <c r="B87" s="10" t="s">
        <v>12</v>
      </c>
      <c r="C87" s="38">
        <v>2416</v>
      </c>
      <c r="D87" s="40">
        <v>11.7</v>
      </c>
      <c r="E87" s="40">
        <v>14134</v>
      </c>
      <c r="F87" s="40">
        <v>15</v>
      </c>
      <c r="G87" s="40">
        <v>18120</v>
      </c>
      <c r="H87" s="43">
        <v>32254</v>
      </c>
      <c r="I87" s="50">
        <v>23193</v>
      </c>
      <c r="J87" s="43">
        <f t="shared" ref="J87:J107" si="4">H87-I87</f>
        <v>9061</v>
      </c>
      <c r="K87" s="38"/>
    </row>
    <row r="88" spans="1:11" ht="15.75" x14ac:dyDescent="0.25">
      <c r="A88" s="38">
        <v>146</v>
      </c>
      <c r="B88" s="10">
        <v>146</v>
      </c>
      <c r="C88" s="38">
        <v>1260</v>
      </c>
      <c r="D88" s="40">
        <v>11.7</v>
      </c>
      <c r="E88" s="44">
        <v>7371</v>
      </c>
      <c r="F88" s="40">
        <v>15</v>
      </c>
      <c r="G88" s="44">
        <v>9450</v>
      </c>
      <c r="H88" s="45">
        <v>16821</v>
      </c>
      <c r="I88" s="50">
        <v>14742</v>
      </c>
      <c r="J88" s="43">
        <f t="shared" si="4"/>
        <v>2079</v>
      </c>
      <c r="K88" s="38"/>
    </row>
    <row r="89" spans="1:11" ht="15.75" x14ac:dyDescent="0.25">
      <c r="A89" s="38">
        <v>147</v>
      </c>
      <c r="B89" s="10">
        <v>147</v>
      </c>
      <c r="C89" s="38">
        <v>1357</v>
      </c>
      <c r="D89" s="40">
        <v>11.7</v>
      </c>
      <c r="E89" s="40">
        <v>7938</v>
      </c>
      <c r="F89" s="40">
        <v>15</v>
      </c>
      <c r="G89" s="40">
        <v>10178</v>
      </c>
      <c r="H89" s="43">
        <v>18116</v>
      </c>
      <c r="I89" s="50">
        <v>15000</v>
      </c>
      <c r="J89" s="43">
        <f t="shared" si="4"/>
        <v>3116</v>
      </c>
      <c r="K89" s="38"/>
    </row>
    <row r="90" spans="1:11" ht="15.75" x14ac:dyDescent="0.25">
      <c r="A90" s="38">
        <v>148</v>
      </c>
      <c r="B90" s="10">
        <v>148</v>
      </c>
      <c r="C90" s="38">
        <v>1260</v>
      </c>
      <c r="D90" s="40">
        <v>11.7</v>
      </c>
      <c r="E90" s="44">
        <v>7371</v>
      </c>
      <c r="F90" s="40">
        <v>15</v>
      </c>
      <c r="G90" s="44">
        <v>9450</v>
      </c>
      <c r="H90" s="45">
        <v>16821</v>
      </c>
      <c r="I90" s="50">
        <v>8900</v>
      </c>
      <c r="J90" s="43">
        <f t="shared" si="4"/>
        <v>7921</v>
      </c>
      <c r="K90" s="38"/>
    </row>
    <row r="91" spans="1:11" ht="15.75" x14ac:dyDescent="0.25">
      <c r="A91" s="38" t="s">
        <v>13</v>
      </c>
      <c r="B91" s="10" t="s">
        <v>13</v>
      </c>
      <c r="C91" s="38">
        <v>5040</v>
      </c>
      <c r="D91" s="40">
        <v>11.7</v>
      </c>
      <c r="E91" s="40">
        <v>29484</v>
      </c>
      <c r="F91" s="40">
        <v>15</v>
      </c>
      <c r="G91" s="40">
        <v>37800</v>
      </c>
      <c r="H91" s="43">
        <v>67284</v>
      </c>
      <c r="I91" s="50">
        <v>0</v>
      </c>
      <c r="J91" s="43">
        <f t="shared" si="4"/>
        <v>67284</v>
      </c>
      <c r="K91" s="38"/>
    </row>
    <row r="92" spans="1:11" ht="15.75" x14ac:dyDescent="0.25">
      <c r="A92" s="38" t="s">
        <v>52</v>
      </c>
      <c r="B92" s="10" t="s">
        <v>52</v>
      </c>
      <c r="C92" s="38">
        <v>2520</v>
      </c>
      <c r="D92" s="40">
        <v>11.7</v>
      </c>
      <c r="E92" s="40">
        <v>14742</v>
      </c>
      <c r="F92" s="40">
        <v>15</v>
      </c>
      <c r="G92" s="40">
        <v>18900</v>
      </c>
      <c r="H92" s="43">
        <v>33642</v>
      </c>
      <c r="I92" s="50">
        <v>26314</v>
      </c>
      <c r="J92" s="43">
        <f t="shared" si="4"/>
        <v>7328</v>
      </c>
      <c r="K92" s="38"/>
    </row>
    <row r="93" spans="1:11" ht="15.75" x14ac:dyDescent="0.25">
      <c r="A93" s="38" t="s">
        <v>39</v>
      </c>
      <c r="B93" s="10" t="s">
        <v>39</v>
      </c>
      <c r="C93" s="38">
        <v>2520</v>
      </c>
      <c r="D93" s="40">
        <v>11.7</v>
      </c>
      <c r="E93" s="40">
        <v>14742</v>
      </c>
      <c r="F93" s="40">
        <v>15</v>
      </c>
      <c r="G93" s="40">
        <v>18900</v>
      </c>
      <c r="H93" s="43">
        <v>33642</v>
      </c>
      <c r="I93" s="50">
        <v>0</v>
      </c>
      <c r="J93" s="43">
        <f t="shared" si="4"/>
        <v>33642</v>
      </c>
      <c r="K93" s="38"/>
    </row>
    <row r="94" spans="1:11" ht="15.75" x14ac:dyDescent="0.25">
      <c r="A94" s="38" t="s">
        <v>14</v>
      </c>
      <c r="B94" s="10" t="s">
        <v>14</v>
      </c>
      <c r="C94" s="38">
        <v>2520</v>
      </c>
      <c r="D94" s="40">
        <v>11.7</v>
      </c>
      <c r="E94" s="40">
        <v>14742</v>
      </c>
      <c r="F94" s="40">
        <v>15</v>
      </c>
      <c r="G94" s="40">
        <v>18900</v>
      </c>
      <c r="H94" s="43">
        <v>33642</v>
      </c>
      <c r="I94" s="50">
        <v>0</v>
      </c>
      <c r="J94" s="43">
        <f t="shared" si="4"/>
        <v>33642</v>
      </c>
      <c r="K94" s="38"/>
    </row>
    <row r="95" spans="1:11" ht="15.75" x14ac:dyDescent="0.25">
      <c r="A95" s="38" t="s">
        <v>15</v>
      </c>
      <c r="B95" s="10" t="s">
        <v>15</v>
      </c>
      <c r="C95" s="38">
        <v>2520</v>
      </c>
      <c r="D95" s="40">
        <v>11.7</v>
      </c>
      <c r="E95" s="40">
        <v>14742</v>
      </c>
      <c r="F95" s="40">
        <v>15</v>
      </c>
      <c r="G95" s="40">
        <v>18900</v>
      </c>
      <c r="H95" s="43">
        <v>33642</v>
      </c>
      <c r="I95" s="38">
        <v>0</v>
      </c>
      <c r="J95" s="43">
        <f t="shared" si="4"/>
        <v>33642</v>
      </c>
      <c r="K95" s="38"/>
    </row>
    <row r="96" spans="1:11" ht="15.75" x14ac:dyDescent="0.25">
      <c r="A96" s="38">
        <v>165</v>
      </c>
      <c r="B96" s="10">
        <v>165</v>
      </c>
      <c r="C96" s="38">
        <v>1521</v>
      </c>
      <c r="D96" s="40">
        <v>11.7</v>
      </c>
      <c r="E96" s="40">
        <v>8898</v>
      </c>
      <c r="F96" s="40">
        <v>15</v>
      </c>
      <c r="G96" s="40">
        <v>11408</v>
      </c>
      <c r="H96" s="43">
        <v>20306</v>
      </c>
      <c r="I96" s="50">
        <v>9931</v>
      </c>
      <c r="J96" s="43">
        <f t="shared" si="4"/>
        <v>10375</v>
      </c>
      <c r="K96" s="38"/>
    </row>
    <row r="97" spans="1:11" ht="15.75" x14ac:dyDescent="0.25">
      <c r="A97" s="38">
        <v>167</v>
      </c>
      <c r="B97" s="10">
        <v>167</v>
      </c>
      <c r="C97" s="38">
        <v>1260</v>
      </c>
      <c r="D97" s="40">
        <v>11.7</v>
      </c>
      <c r="E97" s="44">
        <v>7371</v>
      </c>
      <c r="F97" s="40">
        <v>15</v>
      </c>
      <c r="G97" s="44">
        <v>9450</v>
      </c>
      <c r="H97" s="45">
        <v>16821</v>
      </c>
      <c r="I97" s="50">
        <v>0</v>
      </c>
      <c r="J97" s="43">
        <f t="shared" si="4"/>
        <v>16821</v>
      </c>
      <c r="K97" s="38"/>
    </row>
    <row r="98" spans="1:11" ht="15.75" x14ac:dyDescent="0.25">
      <c r="A98" s="38">
        <v>168</v>
      </c>
      <c r="B98" s="10">
        <v>168</v>
      </c>
      <c r="C98" s="38">
        <v>1260</v>
      </c>
      <c r="D98" s="40">
        <v>11.7</v>
      </c>
      <c r="E98" s="44">
        <v>7371</v>
      </c>
      <c r="F98" s="40">
        <v>15</v>
      </c>
      <c r="G98" s="44">
        <v>9450</v>
      </c>
      <c r="H98" s="45">
        <v>16821</v>
      </c>
      <c r="I98" s="50">
        <v>4914</v>
      </c>
      <c r="J98" s="43">
        <f t="shared" si="4"/>
        <v>11907</v>
      </c>
      <c r="K98" s="38"/>
    </row>
    <row r="99" spans="1:11" ht="15.75" x14ac:dyDescent="0.25">
      <c r="A99" s="38">
        <v>170</v>
      </c>
      <c r="B99" s="10">
        <v>170</v>
      </c>
      <c r="C99" s="38">
        <v>1260</v>
      </c>
      <c r="D99" s="40">
        <v>11.7</v>
      </c>
      <c r="E99" s="44">
        <v>7371</v>
      </c>
      <c r="F99" s="40">
        <v>15</v>
      </c>
      <c r="G99" s="44">
        <v>9450</v>
      </c>
      <c r="H99" s="45">
        <v>16821</v>
      </c>
      <c r="I99" s="50">
        <v>0</v>
      </c>
      <c r="J99" s="43">
        <f t="shared" si="4"/>
        <v>16821</v>
      </c>
      <c r="K99" s="38"/>
    </row>
    <row r="100" spans="1:11" ht="15.75" x14ac:dyDescent="0.25">
      <c r="A100" s="38">
        <v>171</v>
      </c>
      <c r="B100" s="10">
        <v>171</v>
      </c>
      <c r="C100" s="38">
        <v>1260</v>
      </c>
      <c r="D100" s="40">
        <v>11.7</v>
      </c>
      <c r="E100" s="44">
        <v>7371</v>
      </c>
      <c r="F100" s="40">
        <v>15</v>
      </c>
      <c r="G100" s="44">
        <v>9450</v>
      </c>
      <c r="H100" s="45">
        <v>16821</v>
      </c>
      <c r="I100" s="50">
        <v>0</v>
      </c>
      <c r="J100" s="43">
        <f t="shared" si="4"/>
        <v>16821</v>
      </c>
      <c r="K100" s="38"/>
    </row>
    <row r="101" spans="1:11" ht="15.75" x14ac:dyDescent="0.25">
      <c r="A101" s="38">
        <v>172</v>
      </c>
      <c r="B101" s="10">
        <v>172</v>
      </c>
      <c r="C101" s="38">
        <v>1240</v>
      </c>
      <c r="D101" s="40">
        <v>11.7</v>
      </c>
      <c r="E101" s="40">
        <v>7254</v>
      </c>
      <c r="F101" s="40">
        <v>15</v>
      </c>
      <c r="G101" s="40">
        <v>9300</v>
      </c>
      <c r="H101" s="43">
        <v>16554</v>
      </c>
      <c r="I101" s="50">
        <v>11904</v>
      </c>
      <c r="J101" s="43">
        <f t="shared" si="4"/>
        <v>4650</v>
      </c>
      <c r="K101" s="38"/>
    </row>
    <row r="102" spans="1:11" ht="15.75" x14ac:dyDescent="0.25">
      <c r="A102" s="38" t="s">
        <v>16</v>
      </c>
      <c r="B102" s="10" t="s">
        <v>16</v>
      </c>
      <c r="C102" s="38">
        <v>2520</v>
      </c>
      <c r="D102" s="40">
        <v>11.7</v>
      </c>
      <c r="E102" s="40">
        <v>14742</v>
      </c>
      <c r="F102" s="40">
        <v>15</v>
      </c>
      <c r="G102" s="40">
        <v>18900</v>
      </c>
      <c r="H102" s="43">
        <v>33642</v>
      </c>
      <c r="I102" s="50">
        <v>24192</v>
      </c>
      <c r="J102" s="43">
        <f t="shared" si="4"/>
        <v>9450</v>
      </c>
      <c r="K102" s="38"/>
    </row>
    <row r="103" spans="1:11" ht="15.75" x14ac:dyDescent="0.25">
      <c r="A103" s="38">
        <v>180</v>
      </c>
      <c r="B103" s="10">
        <v>180</v>
      </c>
      <c r="C103" s="38">
        <v>1334</v>
      </c>
      <c r="D103" s="40">
        <v>11.7</v>
      </c>
      <c r="E103" s="40">
        <v>7804</v>
      </c>
      <c r="F103" s="40">
        <v>15</v>
      </c>
      <c r="G103" s="40">
        <v>10005</v>
      </c>
      <c r="H103" s="43">
        <v>17809</v>
      </c>
      <c r="I103" s="50">
        <v>14742</v>
      </c>
      <c r="J103" s="43">
        <f t="shared" si="4"/>
        <v>3067</v>
      </c>
      <c r="K103" s="38"/>
    </row>
    <row r="104" spans="1:11" ht="15.75" x14ac:dyDescent="0.25">
      <c r="A104" s="38" t="s">
        <v>17</v>
      </c>
      <c r="B104" s="10" t="s">
        <v>17</v>
      </c>
      <c r="C104" s="38">
        <v>2520</v>
      </c>
      <c r="D104" s="40">
        <v>11.7</v>
      </c>
      <c r="E104" s="40">
        <v>14742</v>
      </c>
      <c r="F104" s="40">
        <v>15</v>
      </c>
      <c r="G104" s="40">
        <v>18900</v>
      </c>
      <c r="H104" s="43">
        <v>33642</v>
      </c>
      <c r="I104" s="50">
        <v>17500</v>
      </c>
      <c r="J104" s="43">
        <f t="shared" si="4"/>
        <v>16142</v>
      </c>
      <c r="K104" s="38"/>
    </row>
    <row r="105" spans="1:11" ht="15.75" x14ac:dyDescent="0.25">
      <c r="A105" s="38">
        <v>183</v>
      </c>
      <c r="B105" s="10">
        <v>183</v>
      </c>
      <c r="C105" s="38">
        <v>1260</v>
      </c>
      <c r="D105" s="40">
        <v>11.7</v>
      </c>
      <c r="E105" s="44">
        <v>7371</v>
      </c>
      <c r="F105" s="40">
        <v>15</v>
      </c>
      <c r="G105" s="44">
        <v>9450</v>
      </c>
      <c r="H105" s="45">
        <v>16821</v>
      </c>
      <c r="I105" s="50">
        <v>14742</v>
      </c>
      <c r="J105" s="43">
        <f t="shared" si="4"/>
        <v>2079</v>
      </c>
      <c r="K105" s="38"/>
    </row>
    <row r="106" spans="1:11" ht="15.75" x14ac:dyDescent="0.25">
      <c r="A106" s="38">
        <v>185</v>
      </c>
      <c r="B106" s="10">
        <v>185</v>
      </c>
      <c r="C106" s="38">
        <v>1260</v>
      </c>
      <c r="D106" s="40">
        <v>11.7</v>
      </c>
      <c r="E106" s="44">
        <v>7371</v>
      </c>
      <c r="F106" s="40">
        <v>15</v>
      </c>
      <c r="G106" s="44">
        <v>9450</v>
      </c>
      <c r="H106" s="45">
        <v>16821</v>
      </c>
      <c r="I106" s="50">
        <v>12832</v>
      </c>
      <c r="J106" s="43">
        <f t="shared" si="4"/>
        <v>3989</v>
      </c>
      <c r="K106" s="38"/>
    </row>
    <row r="107" spans="1:11" ht="15.75" x14ac:dyDescent="0.25">
      <c r="A107" s="38">
        <v>186</v>
      </c>
      <c r="B107" s="10">
        <v>186</v>
      </c>
      <c r="C107" s="38">
        <v>1264</v>
      </c>
      <c r="D107" s="40">
        <v>11.7</v>
      </c>
      <c r="E107" s="40">
        <v>7394</v>
      </c>
      <c r="F107" s="40">
        <v>15</v>
      </c>
      <c r="G107" s="40">
        <v>9480</v>
      </c>
      <c r="H107" s="43">
        <v>16874</v>
      </c>
      <c r="I107" s="50">
        <v>0</v>
      </c>
      <c r="J107" s="43">
        <f t="shared" si="4"/>
        <v>16874</v>
      </c>
      <c r="K107" s="38">
        <v>12476</v>
      </c>
    </row>
    <row r="108" spans="1:11" ht="15.75" x14ac:dyDescent="0.25">
      <c r="A108" s="38"/>
      <c r="B108" s="52" t="s">
        <v>45</v>
      </c>
      <c r="C108" s="10">
        <f>SUM(C87:C107)</f>
        <v>39372</v>
      </c>
      <c r="D108" s="38"/>
      <c r="E108" s="38"/>
      <c r="F108" s="38"/>
      <c r="G108" s="38"/>
      <c r="H108" s="43">
        <f>SUM(H87:H107)</f>
        <v>525617</v>
      </c>
      <c r="I108" s="43">
        <f>SUM(I87:I107)</f>
        <v>198906</v>
      </c>
      <c r="J108" s="10">
        <f>SUM(J87:J107)</f>
        <v>326711</v>
      </c>
      <c r="K108" s="10"/>
    </row>
    <row r="109" spans="1:11" ht="15.75" x14ac:dyDescent="0.25">
      <c r="A109" s="38"/>
      <c r="B109" s="52"/>
      <c r="C109" s="10"/>
      <c r="D109" s="38"/>
      <c r="E109" s="38"/>
      <c r="F109" s="38"/>
      <c r="G109" s="38"/>
      <c r="H109" s="43"/>
      <c r="I109" s="43"/>
      <c r="J109" s="10"/>
      <c r="K109" s="10"/>
    </row>
    <row r="110" spans="1:11" ht="18.75" x14ac:dyDescent="0.3">
      <c r="A110" s="13" t="s">
        <v>87</v>
      </c>
      <c r="B110" s="13"/>
      <c r="C110" s="13"/>
      <c r="D110" s="13"/>
      <c r="E110" s="13"/>
      <c r="F110" s="13"/>
      <c r="G110" s="13"/>
      <c r="H110" s="13"/>
      <c r="I110" s="13" t="s">
        <v>86</v>
      </c>
      <c r="J110" s="13"/>
      <c r="K110" s="64"/>
    </row>
    <row r="111" spans="1:11" ht="18.75" x14ac:dyDescent="0.3">
      <c r="A111" s="13" t="s">
        <v>88</v>
      </c>
      <c r="B111" s="13"/>
      <c r="C111" s="13"/>
      <c r="D111" s="13"/>
      <c r="E111" s="13"/>
      <c r="F111" s="13"/>
      <c r="G111" s="13"/>
      <c r="H111" s="63"/>
      <c r="I111" s="65"/>
      <c r="J111" s="65"/>
      <c r="K111" s="65"/>
    </row>
    <row r="112" spans="1:11" ht="94.5" x14ac:dyDescent="0.25">
      <c r="A112" s="55" t="s">
        <v>35</v>
      </c>
      <c r="B112" s="56" t="s">
        <v>37</v>
      </c>
      <c r="C112" s="56" t="s">
        <v>38</v>
      </c>
      <c r="D112" s="57" t="s">
        <v>36</v>
      </c>
      <c r="E112" s="57"/>
      <c r="F112" s="57"/>
      <c r="G112" s="57"/>
      <c r="H112" s="56" t="s">
        <v>60</v>
      </c>
      <c r="I112" s="58" t="s">
        <v>59</v>
      </c>
      <c r="J112" s="59" t="s">
        <v>58</v>
      </c>
      <c r="K112" s="59" t="s">
        <v>61</v>
      </c>
    </row>
    <row r="113" spans="1:11" ht="18.75" x14ac:dyDescent="0.3">
      <c r="A113" s="38"/>
      <c r="B113" s="96" t="s">
        <v>48</v>
      </c>
      <c r="C113" s="38"/>
      <c r="D113" s="38"/>
      <c r="E113" s="38"/>
      <c r="F113" s="38"/>
      <c r="G113" s="38"/>
      <c r="H113" s="50"/>
      <c r="I113" s="50"/>
      <c r="J113" s="38"/>
      <c r="K113" s="38"/>
    </row>
    <row r="114" spans="1:11" ht="15.75" x14ac:dyDescent="0.25">
      <c r="A114" s="38">
        <v>188</v>
      </c>
      <c r="B114" s="10">
        <v>188</v>
      </c>
      <c r="C114" s="38">
        <v>1190</v>
      </c>
      <c r="D114" s="40">
        <v>11.7</v>
      </c>
      <c r="E114" s="40">
        <v>6962</v>
      </c>
      <c r="F114" s="40">
        <v>15</v>
      </c>
      <c r="G114" s="40">
        <v>8925</v>
      </c>
      <c r="H114" s="43">
        <v>15887</v>
      </c>
      <c r="I114" s="50">
        <v>0</v>
      </c>
      <c r="J114" s="43">
        <f t="shared" ref="J114:J133" si="5">H114-I114</f>
        <v>15887</v>
      </c>
      <c r="K114" s="38"/>
    </row>
    <row r="115" spans="1:11" ht="15.75" x14ac:dyDescent="0.25">
      <c r="A115" s="38">
        <v>189</v>
      </c>
      <c r="B115" s="10">
        <v>189</v>
      </c>
      <c r="C115" s="38">
        <v>1289</v>
      </c>
      <c r="D115" s="40">
        <v>11.7</v>
      </c>
      <c r="E115" s="40">
        <v>7541</v>
      </c>
      <c r="F115" s="40">
        <v>15</v>
      </c>
      <c r="G115" s="40">
        <v>9668</v>
      </c>
      <c r="H115" s="43">
        <v>17209</v>
      </c>
      <c r="I115" s="50">
        <v>3820</v>
      </c>
      <c r="J115" s="43">
        <f t="shared" si="5"/>
        <v>13389</v>
      </c>
      <c r="K115" s="38"/>
    </row>
    <row r="116" spans="1:11" ht="15.75" x14ac:dyDescent="0.25">
      <c r="A116" s="38">
        <v>194</v>
      </c>
      <c r="B116" s="10">
        <v>194</v>
      </c>
      <c r="C116" s="38">
        <v>630</v>
      </c>
      <c r="D116" s="40">
        <v>11.7</v>
      </c>
      <c r="E116" s="40">
        <v>3686</v>
      </c>
      <c r="F116" s="40">
        <v>15</v>
      </c>
      <c r="G116" s="40">
        <v>4725</v>
      </c>
      <c r="H116" s="43">
        <v>8411</v>
      </c>
      <c r="I116" s="50">
        <v>0</v>
      </c>
      <c r="J116" s="43">
        <f t="shared" si="5"/>
        <v>8411</v>
      </c>
      <c r="K116" s="38"/>
    </row>
    <row r="117" spans="1:11" ht="15.75" x14ac:dyDescent="0.25">
      <c r="A117" s="38">
        <v>194</v>
      </c>
      <c r="B117" s="10">
        <v>194</v>
      </c>
      <c r="C117" s="38">
        <v>630</v>
      </c>
      <c r="D117" s="40">
        <v>11.7</v>
      </c>
      <c r="E117" s="40">
        <v>3686</v>
      </c>
      <c r="F117" s="40">
        <v>15</v>
      </c>
      <c r="G117" s="40">
        <v>4725</v>
      </c>
      <c r="H117" s="43">
        <v>8411</v>
      </c>
      <c r="I117" s="50">
        <v>0</v>
      </c>
      <c r="J117" s="43">
        <f t="shared" si="5"/>
        <v>8411</v>
      </c>
      <c r="K117" s="38"/>
    </row>
    <row r="118" spans="1:11" ht="15.75" x14ac:dyDescent="0.25">
      <c r="A118" s="38">
        <v>195</v>
      </c>
      <c r="B118" s="10">
        <v>195</v>
      </c>
      <c r="C118" s="38">
        <v>1260</v>
      </c>
      <c r="D118" s="40">
        <v>11.7</v>
      </c>
      <c r="E118" s="44">
        <v>7371</v>
      </c>
      <c r="F118" s="40">
        <v>15</v>
      </c>
      <c r="G118" s="44">
        <v>9450</v>
      </c>
      <c r="H118" s="45">
        <v>16821</v>
      </c>
      <c r="I118" s="50">
        <v>10508</v>
      </c>
      <c r="J118" s="43">
        <v>6313</v>
      </c>
      <c r="K118" s="38"/>
    </row>
    <row r="119" spans="1:11" ht="15.75" x14ac:dyDescent="0.25">
      <c r="A119" s="38">
        <v>199</v>
      </c>
      <c r="B119" s="10">
        <v>199</v>
      </c>
      <c r="C119" s="38">
        <v>1260</v>
      </c>
      <c r="D119" s="40">
        <v>11.7</v>
      </c>
      <c r="E119" s="44">
        <v>7371</v>
      </c>
      <c r="F119" s="40">
        <v>15</v>
      </c>
      <c r="G119" s="44">
        <v>9450</v>
      </c>
      <c r="H119" s="45">
        <v>16821</v>
      </c>
      <c r="I119" s="50">
        <v>10584</v>
      </c>
      <c r="J119" s="43">
        <f t="shared" si="5"/>
        <v>6237</v>
      </c>
      <c r="K119" s="38"/>
    </row>
    <row r="120" spans="1:11" ht="15.75" x14ac:dyDescent="0.25">
      <c r="A120" s="38" t="s">
        <v>18</v>
      </c>
      <c r="B120" s="10" t="s">
        <v>18</v>
      </c>
      <c r="C120" s="38">
        <v>1890</v>
      </c>
      <c r="D120" s="40">
        <v>11.7</v>
      </c>
      <c r="E120" s="40">
        <v>11057</v>
      </c>
      <c r="F120" s="40">
        <v>15</v>
      </c>
      <c r="G120" s="40">
        <v>14175</v>
      </c>
      <c r="H120" s="43">
        <v>25232</v>
      </c>
      <c r="I120" s="50">
        <v>0</v>
      </c>
      <c r="J120" s="43">
        <f t="shared" si="5"/>
        <v>25232</v>
      </c>
      <c r="K120" s="38">
        <v>18654</v>
      </c>
    </row>
    <row r="121" spans="1:11" ht="15.75" x14ac:dyDescent="0.25">
      <c r="A121" s="38" t="s">
        <v>19</v>
      </c>
      <c r="B121" s="10" t="s">
        <v>19</v>
      </c>
      <c r="C121" s="38">
        <v>1890</v>
      </c>
      <c r="D121" s="40">
        <v>11.7</v>
      </c>
      <c r="E121" s="40">
        <v>11057</v>
      </c>
      <c r="F121" s="40">
        <v>15</v>
      </c>
      <c r="G121" s="40">
        <v>14175</v>
      </c>
      <c r="H121" s="43">
        <v>25232</v>
      </c>
      <c r="I121" s="50">
        <v>22113</v>
      </c>
      <c r="J121" s="43">
        <f t="shared" si="5"/>
        <v>3119</v>
      </c>
      <c r="K121" s="38"/>
    </row>
    <row r="122" spans="1:11" ht="15.75" x14ac:dyDescent="0.25">
      <c r="A122" s="38">
        <v>204</v>
      </c>
      <c r="B122" s="10">
        <v>204</v>
      </c>
      <c r="C122" s="38">
        <v>1260</v>
      </c>
      <c r="D122" s="40">
        <v>11.7</v>
      </c>
      <c r="E122" s="44">
        <v>7371</v>
      </c>
      <c r="F122" s="40">
        <v>15</v>
      </c>
      <c r="G122" s="44">
        <v>9450</v>
      </c>
      <c r="H122" s="45">
        <v>16821</v>
      </c>
      <c r="I122" s="50">
        <v>8065</v>
      </c>
      <c r="J122" s="43">
        <f t="shared" si="5"/>
        <v>8756</v>
      </c>
      <c r="K122" s="38"/>
    </row>
    <row r="123" spans="1:11" ht="15.75" x14ac:dyDescent="0.25">
      <c r="A123" s="48">
        <v>205</v>
      </c>
      <c r="B123" s="49">
        <v>205</v>
      </c>
      <c r="C123" s="48">
        <v>1260</v>
      </c>
      <c r="D123" s="40">
        <v>11.7</v>
      </c>
      <c r="E123" s="44">
        <v>7371</v>
      </c>
      <c r="F123" s="40">
        <v>15</v>
      </c>
      <c r="G123" s="44">
        <v>9450</v>
      </c>
      <c r="H123" s="45">
        <v>16821</v>
      </c>
      <c r="I123" s="51">
        <v>8065</v>
      </c>
      <c r="J123" s="43">
        <f t="shared" si="5"/>
        <v>8756</v>
      </c>
      <c r="K123" s="48"/>
    </row>
    <row r="124" spans="1:11" ht="15.75" x14ac:dyDescent="0.25">
      <c r="A124" s="38" t="s">
        <v>85</v>
      </c>
      <c r="B124" s="10" t="s">
        <v>85</v>
      </c>
      <c r="C124" s="38">
        <v>3248</v>
      </c>
      <c r="D124" s="40">
        <v>11.7</v>
      </c>
      <c r="E124" s="40">
        <v>19008</v>
      </c>
      <c r="F124" s="40">
        <v>15</v>
      </c>
      <c r="G124" s="40">
        <v>24360</v>
      </c>
      <c r="H124" s="43">
        <v>43368</v>
      </c>
      <c r="I124" s="50">
        <v>0</v>
      </c>
      <c r="J124" s="43">
        <f t="shared" si="5"/>
        <v>43368</v>
      </c>
      <c r="K124" s="38">
        <v>8000</v>
      </c>
    </row>
    <row r="125" spans="1:11" ht="15.75" x14ac:dyDescent="0.25">
      <c r="A125" s="38" t="s">
        <v>20</v>
      </c>
      <c r="B125" s="10" t="s">
        <v>20</v>
      </c>
      <c r="C125" s="38">
        <v>2520</v>
      </c>
      <c r="D125" s="40">
        <v>11.7</v>
      </c>
      <c r="E125" s="40">
        <v>14742</v>
      </c>
      <c r="F125" s="40">
        <v>15</v>
      </c>
      <c r="G125" s="40">
        <v>18900</v>
      </c>
      <c r="H125" s="43">
        <v>33642</v>
      </c>
      <c r="I125" s="50">
        <v>0</v>
      </c>
      <c r="J125" s="43">
        <f t="shared" si="5"/>
        <v>33642</v>
      </c>
      <c r="K125" s="38"/>
    </row>
    <row r="126" spans="1:11" ht="15.75" x14ac:dyDescent="0.25">
      <c r="A126" s="38" t="s">
        <v>21</v>
      </c>
      <c r="B126" s="10" t="s">
        <v>21</v>
      </c>
      <c r="C126" s="38">
        <v>3150</v>
      </c>
      <c r="D126" s="40">
        <v>11.7</v>
      </c>
      <c r="E126" s="40">
        <v>18428</v>
      </c>
      <c r="F126" s="40">
        <v>15</v>
      </c>
      <c r="G126" s="40">
        <v>23625</v>
      </c>
      <c r="H126" s="43">
        <v>42053</v>
      </c>
      <c r="I126" s="50">
        <v>39000</v>
      </c>
      <c r="J126" s="43">
        <f t="shared" si="5"/>
        <v>3053</v>
      </c>
      <c r="K126" s="38"/>
    </row>
    <row r="127" spans="1:11" ht="15.75" x14ac:dyDescent="0.25">
      <c r="A127" s="38">
        <v>219</v>
      </c>
      <c r="B127" s="10">
        <v>219</v>
      </c>
      <c r="C127" s="38">
        <v>1360</v>
      </c>
      <c r="D127" s="40">
        <v>11.7</v>
      </c>
      <c r="E127" s="40">
        <v>7956</v>
      </c>
      <c r="F127" s="40">
        <v>15</v>
      </c>
      <c r="G127" s="40">
        <v>10200</v>
      </c>
      <c r="H127" s="43">
        <v>18156</v>
      </c>
      <c r="I127" s="50">
        <v>5304</v>
      </c>
      <c r="J127" s="43">
        <f t="shared" si="5"/>
        <v>12852</v>
      </c>
      <c r="K127" s="38"/>
    </row>
    <row r="128" spans="1:11" ht="15.75" x14ac:dyDescent="0.25">
      <c r="A128" s="38" t="s">
        <v>22</v>
      </c>
      <c r="B128" s="10" t="s">
        <v>22</v>
      </c>
      <c r="C128" s="38">
        <v>2520</v>
      </c>
      <c r="D128" s="40">
        <v>11.7</v>
      </c>
      <c r="E128" s="40">
        <v>14742</v>
      </c>
      <c r="F128" s="40">
        <v>15</v>
      </c>
      <c r="G128" s="40">
        <v>18900</v>
      </c>
      <c r="H128" s="43">
        <v>33642</v>
      </c>
      <c r="I128" s="50">
        <v>0</v>
      </c>
      <c r="J128" s="43">
        <f t="shared" si="5"/>
        <v>33642</v>
      </c>
      <c r="K128" s="38"/>
    </row>
    <row r="129" spans="1:11" ht="15.75" x14ac:dyDescent="0.25">
      <c r="A129" s="38">
        <v>224</v>
      </c>
      <c r="B129" s="10">
        <v>224</v>
      </c>
      <c r="C129" s="38">
        <v>1260</v>
      </c>
      <c r="D129" s="40">
        <v>11.7</v>
      </c>
      <c r="E129" s="44">
        <v>7371</v>
      </c>
      <c r="F129" s="40">
        <v>15</v>
      </c>
      <c r="G129" s="44">
        <v>9450</v>
      </c>
      <c r="H129" s="45">
        <v>16821</v>
      </c>
      <c r="I129" s="50">
        <v>11794</v>
      </c>
      <c r="J129" s="43">
        <f t="shared" si="5"/>
        <v>5027</v>
      </c>
      <c r="K129" s="38"/>
    </row>
    <row r="130" spans="1:11" ht="15.75" x14ac:dyDescent="0.25">
      <c r="A130" s="38">
        <v>225</v>
      </c>
      <c r="B130" s="10">
        <v>225</v>
      </c>
      <c r="C130" s="38">
        <v>1260</v>
      </c>
      <c r="D130" s="40">
        <v>11.7</v>
      </c>
      <c r="E130" s="44">
        <v>7371</v>
      </c>
      <c r="F130" s="40">
        <v>15</v>
      </c>
      <c r="G130" s="44">
        <v>9450</v>
      </c>
      <c r="H130" s="45">
        <v>16821</v>
      </c>
      <c r="I130" s="50">
        <v>11793</v>
      </c>
      <c r="J130" s="43">
        <f t="shared" si="5"/>
        <v>5028</v>
      </c>
      <c r="K130" s="38"/>
    </row>
    <row r="131" spans="1:11" ht="15.75" x14ac:dyDescent="0.25">
      <c r="A131" s="38">
        <v>226</v>
      </c>
      <c r="B131" s="10">
        <v>226</v>
      </c>
      <c r="C131" s="38">
        <v>1260</v>
      </c>
      <c r="D131" s="40">
        <v>11.7</v>
      </c>
      <c r="E131" s="44">
        <v>7371</v>
      </c>
      <c r="F131" s="40">
        <v>15</v>
      </c>
      <c r="G131" s="44">
        <v>9450</v>
      </c>
      <c r="H131" s="45">
        <v>16821</v>
      </c>
      <c r="I131" s="50">
        <v>8000</v>
      </c>
      <c r="J131" s="43">
        <f t="shared" si="5"/>
        <v>8821</v>
      </c>
      <c r="K131" s="38"/>
    </row>
    <row r="132" spans="1:11" ht="15.75" x14ac:dyDescent="0.25">
      <c r="A132" s="38">
        <v>228</v>
      </c>
      <c r="B132" s="10">
        <v>228</v>
      </c>
      <c r="C132" s="38">
        <v>1260</v>
      </c>
      <c r="D132" s="40">
        <v>11.7</v>
      </c>
      <c r="E132" s="44">
        <v>7371</v>
      </c>
      <c r="F132" s="40">
        <v>15</v>
      </c>
      <c r="G132" s="44">
        <v>9450</v>
      </c>
      <c r="H132" s="45">
        <v>16821</v>
      </c>
      <c r="I132" s="50">
        <v>14742</v>
      </c>
      <c r="J132" s="43">
        <f t="shared" si="5"/>
        <v>2079</v>
      </c>
      <c r="K132" s="38"/>
    </row>
    <row r="133" spans="1:11" ht="15.75" x14ac:dyDescent="0.25">
      <c r="A133" s="38" t="s">
        <v>23</v>
      </c>
      <c r="B133" s="10" t="s">
        <v>23</v>
      </c>
      <c r="C133" s="38">
        <v>3737</v>
      </c>
      <c r="D133" s="40">
        <v>11.7</v>
      </c>
      <c r="E133" s="40">
        <v>21861</v>
      </c>
      <c r="F133" s="40">
        <v>15</v>
      </c>
      <c r="G133" s="40">
        <v>28028</v>
      </c>
      <c r="H133" s="43">
        <v>49889</v>
      </c>
      <c r="I133" s="50">
        <v>34056</v>
      </c>
      <c r="J133" s="43">
        <f t="shared" si="5"/>
        <v>15833</v>
      </c>
      <c r="K133" s="38"/>
    </row>
    <row r="134" spans="1:11" ht="15.75" x14ac:dyDescent="0.25">
      <c r="A134" s="38"/>
      <c r="B134" s="52" t="s">
        <v>45</v>
      </c>
      <c r="C134" s="10">
        <f>SUM(C114:C133)</f>
        <v>34134</v>
      </c>
      <c r="D134" s="38"/>
      <c r="E134" s="38"/>
      <c r="F134" s="38"/>
      <c r="G134" s="38"/>
      <c r="H134" s="43">
        <f>SUM(H114:H133)</f>
        <v>455700</v>
      </c>
      <c r="I134" s="43">
        <f>SUM(I114:I133)</f>
        <v>187844</v>
      </c>
      <c r="J134" s="10">
        <f>SUM(J114:J133)</f>
        <v>267856</v>
      </c>
      <c r="K134" s="10"/>
    </row>
    <row r="135" spans="1:11" ht="15.75" x14ac:dyDescent="0.25">
      <c r="A135" s="38"/>
      <c r="B135" s="52"/>
      <c r="C135" s="10"/>
      <c r="D135" s="38"/>
      <c r="E135" s="38"/>
      <c r="F135" s="38"/>
      <c r="G135" s="38"/>
      <c r="H135" s="43"/>
      <c r="I135" s="43"/>
      <c r="J135" s="10"/>
      <c r="K135" s="10"/>
    </row>
    <row r="136" spans="1:11" ht="18.75" x14ac:dyDescent="0.3">
      <c r="A136" s="13" t="s">
        <v>87</v>
      </c>
      <c r="B136" s="13"/>
      <c r="C136" s="13"/>
      <c r="D136" s="13"/>
      <c r="E136" s="13"/>
      <c r="F136" s="13"/>
      <c r="G136" s="13"/>
      <c r="H136" s="63"/>
      <c r="I136" s="13"/>
      <c r="J136" s="13" t="s">
        <v>86</v>
      </c>
      <c r="K136" s="13"/>
    </row>
    <row r="137" spans="1:11" ht="18.75" x14ac:dyDescent="0.3">
      <c r="A137" s="13" t="s">
        <v>88</v>
      </c>
      <c r="B137" s="13"/>
      <c r="C137" s="13"/>
      <c r="D137" s="13"/>
      <c r="E137" s="13"/>
      <c r="F137" s="13"/>
      <c r="G137" s="13"/>
      <c r="H137" s="63"/>
      <c r="I137" s="63"/>
      <c r="J137" s="63"/>
      <c r="K137" s="63"/>
    </row>
    <row r="138" spans="1:11" ht="94.5" x14ac:dyDescent="0.25">
      <c r="A138" s="55" t="s">
        <v>35</v>
      </c>
      <c r="B138" s="56" t="s">
        <v>37</v>
      </c>
      <c r="C138" s="56" t="s">
        <v>38</v>
      </c>
      <c r="D138" s="57" t="s">
        <v>36</v>
      </c>
      <c r="E138" s="57"/>
      <c r="F138" s="57"/>
      <c r="G138" s="57"/>
      <c r="H138" s="56" t="s">
        <v>60</v>
      </c>
      <c r="I138" s="58" t="s">
        <v>59</v>
      </c>
      <c r="J138" s="59" t="s">
        <v>58</v>
      </c>
      <c r="K138" s="59" t="s">
        <v>61</v>
      </c>
    </row>
    <row r="139" spans="1:11" ht="18.75" x14ac:dyDescent="0.3">
      <c r="A139" s="38"/>
      <c r="B139" s="96" t="s">
        <v>49</v>
      </c>
      <c r="C139" s="38"/>
      <c r="D139" s="38"/>
      <c r="E139" s="38"/>
      <c r="F139" s="38"/>
      <c r="G139" s="38"/>
      <c r="H139" s="50"/>
      <c r="I139" s="50"/>
      <c r="J139" s="38"/>
      <c r="K139" s="38"/>
    </row>
    <row r="140" spans="1:11" ht="15.75" x14ac:dyDescent="0.25">
      <c r="A140" s="38" t="s">
        <v>24</v>
      </c>
      <c r="B140" s="10" t="s">
        <v>24</v>
      </c>
      <c r="C140" s="38">
        <v>3780</v>
      </c>
      <c r="D140" s="40">
        <v>11.7</v>
      </c>
      <c r="E140" s="40">
        <v>22113</v>
      </c>
      <c r="F140" s="40">
        <v>15</v>
      </c>
      <c r="G140" s="40">
        <v>28350</v>
      </c>
      <c r="H140" s="43">
        <v>50463</v>
      </c>
      <c r="I140" s="50">
        <v>44226</v>
      </c>
      <c r="J140" s="43">
        <f t="shared" ref="J140:J145" si="6">H140-I140</f>
        <v>6237</v>
      </c>
      <c r="K140" s="38"/>
    </row>
    <row r="141" spans="1:11" ht="15.75" x14ac:dyDescent="0.25">
      <c r="A141" s="38" t="s">
        <v>25</v>
      </c>
      <c r="B141" s="10" t="s">
        <v>25</v>
      </c>
      <c r="C141" s="38">
        <v>3690</v>
      </c>
      <c r="D141" s="40">
        <v>11.7</v>
      </c>
      <c r="E141" s="40">
        <v>21587</v>
      </c>
      <c r="F141" s="40">
        <v>15</v>
      </c>
      <c r="G141" s="40">
        <v>27675</v>
      </c>
      <c r="H141" s="43">
        <v>49262</v>
      </c>
      <c r="I141" s="50">
        <v>38210</v>
      </c>
      <c r="J141" s="43">
        <f t="shared" si="6"/>
        <v>11052</v>
      </c>
      <c r="K141" s="38"/>
    </row>
    <row r="142" spans="1:11" ht="15.75" x14ac:dyDescent="0.25">
      <c r="A142" s="38" t="s">
        <v>26</v>
      </c>
      <c r="B142" s="10" t="s">
        <v>26</v>
      </c>
      <c r="C142" s="38">
        <v>2520</v>
      </c>
      <c r="D142" s="40">
        <v>11.7</v>
      </c>
      <c r="E142" s="40">
        <v>14742</v>
      </c>
      <c r="F142" s="40">
        <v>15</v>
      </c>
      <c r="G142" s="40">
        <v>18900</v>
      </c>
      <c r="H142" s="43">
        <v>33642</v>
      </c>
      <c r="I142" s="50">
        <v>23657</v>
      </c>
      <c r="J142" s="43">
        <f t="shared" si="6"/>
        <v>9985</v>
      </c>
      <c r="K142" s="38"/>
    </row>
    <row r="143" spans="1:11" ht="15.75" x14ac:dyDescent="0.25">
      <c r="A143" s="38" t="s">
        <v>27</v>
      </c>
      <c r="B143" s="10" t="s">
        <v>27</v>
      </c>
      <c r="C143" s="38">
        <v>2605</v>
      </c>
      <c r="D143" s="40">
        <v>11.7</v>
      </c>
      <c r="E143" s="40">
        <v>15239</v>
      </c>
      <c r="F143" s="40">
        <v>15</v>
      </c>
      <c r="G143" s="40">
        <v>19538</v>
      </c>
      <c r="H143" s="43">
        <v>34777</v>
      </c>
      <c r="I143" s="50">
        <v>30478</v>
      </c>
      <c r="J143" s="43">
        <f t="shared" si="6"/>
        <v>4299</v>
      </c>
      <c r="K143" s="38"/>
    </row>
    <row r="144" spans="1:11" ht="15.75" x14ac:dyDescent="0.25">
      <c r="A144" s="38">
        <v>250</v>
      </c>
      <c r="B144" s="10">
        <v>250</v>
      </c>
      <c r="C144" s="38">
        <v>1260</v>
      </c>
      <c r="D144" s="40">
        <v>11.7</v>
      </c>
      <c r="E144" s="40">
        <v>7371</v>
      </c>
      <c r="F144" s="40">
        <v>15</v>
      </c>
      <c r="G144" s="40">
        <v>9450</v>
      </c>
      <c r="H144" s="43">
        <v>16821</v>
      </c>
      <c r="I144" s="50">
        <v>13000</v>
      </c>
      <c r="J144" s="43">
        <f t="shared" si="6"/>
        <v>3821</v>
      </c>
      <c r="K144" s="38"/>
    </row>
    <row r="145" spans="1:11" ht="15.75" x14ac:dyDescent="0.25">
      <c r="A145" s="48" t="s">
        <v>28</v>
      </c>
      <c r="B145" s="49" t="s">
        <v>28</v>
      </c>
      <c r="C145" s="48">
        <v>2520</v>
      </c>
      <c r="D145" s="40">
        <v>11.7</v>
      </c>
      <c r="E145" s="40">
        <v>14742</v>
      </c>
      <c r="F145" s="40">
        <v>15</v>
      </c>
      <c r="G145" s="40">
        <v>33642</v>
      </c>
      <c r="H145" s="54">
        <v>33642</v>
      </c>
      <c r="I145" s="51">
        <v>0</v>
      </c>
      <c r="J145" s="43">
        <f t="shared" si="6"/>
        <v>33642</v>
      </c>
      <c r="K145" s="48"/>
    </row>
    <row r="146" spans="1:11" ht="15.75" x14ac:dyDescent="0.25">
      <c r="A146" s="66"/>
      <c r="B146" s="62" t="s">
        <v>45</v>
      </c>
      <c r="C146" s="49">
        <f>SUM(C140:C145)</f>
        <v>16375</v>
      </c>
      <c r="D146" s="48"/>
      <c r="E146" s="48"/>
      <c r="F146" s="48"/>
      <c r="G146" s="48"/>
      <c r="H146" s="54">
        <f>SUM(H140:H145)</f>
        <v>218607</v>
      </c>
      <c r="I146" s="54">
        <f>SUM(I140:I145)</f>
        <v>149571</v>
      </c>
      <c r="J146" s="49"/>
      <c r="K146" s="49"/>
    </row>
    <row r="147" spans="1:11" ht="15.75" x14ac:dyDescent="0.25">
      <c r="A147" s="66"/>
      <c r="B147" s="62"/>
      <c r="C147" s="49"/>
      <c r="D147" s="48"/>
      <c r="E147" s="48"/>
      <c r="F147" s="48"/>
      <c r="G147" s="48"/>
      <c r="H147" s="54"/>
      <c r="I147" s="54"/>
      <c r="J147" s="49"/>
      <c r="K147" s="49"/>
    </row>
    <row r="148" spans="1:11" ht="18.75" x14ac:dyDescent="0.3">
      <c r="A148" s="13" t="s">
        <v>87</v>
      </c>
      <c r="B148" s="13"/>
      <c r="C148" s="13"/>
      <c r="D148" s="13"/>
      <c r="E148" s="13"/>
      <c r="F148" s="13"/>
      <c r="G148" s="13"/>
      <c r="H148" s="63"/>
      <c r="I148" s="63"/>
      <c r="J148" s="64"/>
      <c r="K148" s="64"/>
    </row>
    <row r="149" spans="1:11" ht="18.75" x14ac:dyDescent="0.3">
      <c r="A149" s="13" t="s">
        <v>88</v>
      </c>
      <c r="B149" s="13"/>
      <c r="C149" s="13"/>
      <c r="D149" s="13"/>
      <c r="E149" s="13"/>
      <c r="F149" s="13"/>
      <c r="G149" s="13"/>
      <c r="H149" s="13"/>
      <c r="I149" s="13" t="s">
        <v>86</v>
      </c>
      <c r="J149" s="13"/>
      <c r="K149" s="63"/>
    </row>
    <row r="150" spans="1:11" ht="94.5" x14ac:dyDescent="0.25">
      <c r="A150" s="55" t="s">
        <v>35</v>
      </c>
      <c r="B150" s="56" t="s">
        <v>37</v>
      </c>
      <c r="C150" s="56" t="s">
        <v>38</v>
      </c>
      <c r="D150" s="57" t="s">
        <v>36</v>
      </c>
      <c r="E150" s="57"/>
      <c r="F150" s="57"/>
      <c r="G150" s="57"/>
      <c r="H150" s="56" t="s">
        <v>60</v>
      </c>
      <c r="I150" s="58" t="s">
        <v>59</v>
      </c>
      <c r="J150" s="59" t="s">
        <v>58</v>
      </c>
      <c r="K150" s="59" t="s">
        <v>61</v>
      </c>
    </row>
    <row r="151" spans="1:11" ht="18.75" x14ac:dyDescent="0.3">
      <c r="A151" s="66"/>
      <c r="B151" s="97" t="s">
        <v>50</v>
      </c>
      <c r="C151" s="48"/>
      <c r="D151" s="48"/>
      <c r="E151" s="48"/>
      <c r="F151" s="48"/>
      <c r="G151" s="48"/>
      <c r="H151" s="51"/>
      <c r="I151" s="51"/>
      <c r="J151" s="48"/>
      <c r="K151" s="48"/>
    </row>
    <row r="152" spans="1:11" ht="15.75" x14ac:dyDescent="0.25">
      <c r="A152" s="38" t="s">
        <v>29</v>
      </c>
      <c r="B152" s="10" t="s">
        <v>29</v>
      </c>
      <c r="C152" s="38">
        <v>4350</v>
      </c>
      <c r="D152" s="40">
        <v>11.7</v>
      </c>
      <c r="E152" s="40">
        <v>25448</v>
      </c>
      <c r="F152" s="40">
        <v>15</v>
      </c>
      <c r="G152" s="40">
        <v>342625</v>
      </c>
      <c r="H152" s="43">
        <v>58073</v>
      </c>
      <c r="I152" s="50">
        <v>32481</v>
      </c>
      <c r="J152" s="43">
        <f t="shared" ref="J152:J166" si="7">H152-I152</f>
        <v>25592</v>
      </c>
      <c r="K152" s="38"/>
    </row>
    <row r="153" spans="1:11" ht="15.75" x14ac:dyDescent="0.25">
      <c r="A153" s="38" t="s">
        <v>30</v>
      </c>
      <c r="B153" s="10" t="s">
        <v>30</v>
      </c>
      <c r="C153" s="38">
        <v>2900</v>
      </c>
      <c r="D153" s="40">
        <v>11.7</v>
      </c>
      <c r="E153" s="40">
        <v>16965</v>
      </c>
      <c r="F153" s="40">
        <v>15</v>
      </c>
      <c r="G153" s="40">
        <v>21750</v>
      </c>
      <c r="H153" s="43">
        <v>38715</v>
      </c>
      <c r="I153" s="50">
        <v>33800</v>
      </c>
      <c r="J153" s="43">
        <f t="shared" si="7"/>
        <v>4915</v>
      </c>
      <c r="K153" s="38"/>
    </row>
    <row r="154" spans="1:11" ht="15.75" x14ac:dyDescent="0.25">
      <c r="A154" s="38" t="s">
        <v>31</v>
      </c>
      <c r="B154" s="10" t="s">
        <v>31</v>
      </c>
      <c r="C154" s="38">
        <v>2900</v>
      </c>
      <c r="D154" s="40">
        <v>11.7</v>
      </c>
      <c r="E154" s="40">
        <v>16965</v>
      </c>
      <c r="F154" s="40">
        <v>15</v>
      </c>
      <c r="G154" s="40">
        <v>21750</v>
      </c>
      <c r="H154" s="43">
        <v>38715</v>
      </c>
      <c r="I154" s="50">
        <v>8482.5</v>
      </c>
      <c r="J154" s="43">
        <f t="shared" si="7"/>
        <v>30232.5</v>
      </c>
      <c r="K154" s="38"/>
    </row>
    <row r="155" spans="1:11" ht="15.75" x14ac:dyDescent="0.25">
      <c r="A155" s="38" t="s">
        <v>32</v>
      </c>
      <c r="B155" s="10" t="s">
        <v>32</v>
      </c>
      <c r="C155" s="38">
        <v>4350</v>
      </c>
      <c r="D155" s="40">
        <v>11.7</v>
      </c>
      <c r="E155" s="40">
        <v>25448</v>
      </c>
      <c r="F155" s="40">
        <v>15</v>
      </c>
      <c r="G155" s="40">
        <v>32625</v>
      </c>
      <c r="H155" s="43">
        <v>58073</v>
      </c>
      <c r="I155" s="50">
        <v>12723.75</v>
      </c>
      <c r="J155" s="43">
        <f t="shared" si="7"/>
        <v>45349.25</v>
      </c>
      <c r="K155" s="38"/>
    </row>
    <row r="156" spans="1:11" ht="15.75" x14ac:dyDescent="0.25">
      <c r="A156" s="38">
        <v>266</v>
      </c>
      <c r="B156" s="10">
        <v>266</v>
      </c>
      <c r="C156" s="38">
        <v>1450</v>
      </c>
      <c r="D156" s="40">
        <v>11.7</v>
      </c>
      <c r="E156" s="40">
        <v>8483</v>
      </c>
      <c r="F156" s="40">
        <v>15</v>
      </c>
      <c r="G156" s="40">
        <v>10875</v>
      </c>
      <c r="H156" s="43">
        <v>19358</v>
      </c>
      <c r="I156" s="50">
        <v>0</v>
      </c>
      <c r="J156" s="43">
        <f t="shared" si="7"/>
        <v>19358</v>
      </c>
      <c r="K156" s="38"/>
    </row>
    <row r="157" spans="1:11" ht="15.75" x14ac:dyDescent="0.25">
      <c r="A157" s="38">
        <v>267</v>
      </c>
      <c r="B157" s="10">
        <v>267</v>
      </c>
      <c r="C157" s="38">
        <v>1450</v>
      </c>
      <c r="D157" s="40">
        <v>11.7</v>
      </c>
      <c r="E157" s="40">
        <v>8483</v>
      </c>
      <c r="F157" s="40">
        <v>15</v>
      </c>
      <c r="G157" s="40">
        <v>10875</v>
      </c>
      <c r="H157" s="43">
        <v>19358</v>
      </c>
      <c r="I157" s="50">
        <v>13000</v>
      </c>
      <c r="J157" s="43">
        <f t="shared" si="7"/>
        <v>6358</v>
      </c>
      <c r="K157" s="38"/>
    </row>
    <row r="158" spans="1:11" ht="15.75" x14ac:dyDescent="0.25">
      <c r="A158" s="48">
        <v>268</v>
      </c>
      <c r="B158" s="49">
        <v>268</v>
      </c>
      <c r="C158" s="48">
        <v>1450</v>
      </c>
      <c r="D158" s="40">
        <v>11.7</v>
      </c>
      <c r="E158" s="40">
        <v>8483</v>
      </c>
      <c r="F158" s="40">
        <v>15</v>
      </c>
      <c r="G158" s="40">
        <v>10975</v>
      </c>
      <c r="H158" s="54">
        <v>19358</v>
      </c>
      <c r="I158" s="51">
        <v>17000</v>
      </c>
      <c r="J158" s="43">
        <f t="shared" si="7"/>
        <v>2358</v>
      </c>
      <c r="K158" s="48"/>
    </row>
    <row r="159" spans="1:11" ht="15.75" x14ac:dyDescent="0.25">
      <c r="A159" s="38">
        <v>271</v>
      </c>
      <c r="B159" s="10">
        <v>271</v>
      </c>
      <c r="C159" s="38">
        <v>1708</v>
      </c>
      <c r="D159" s="40">
        <v>11.7</v>
      </c>
      <c r="E159" s="40">
        <v>9992</v>
      </c>
      <c r="F159" s="40">
        <v>15</v>
      </c>
      <c r="G159" s="40">
        <v>12810</v>
      </c>
      <c r="H159" s="43">
        <v>22802</v>
      </c>
      <c r="I159" s="50">
        <v>0</v>
      </c>
      <c r="J159" s="43">
        <f t="shared" si="7"/>
        <v>22802</v>
      </c>
      <c r="K159" s="38"/>
    </row>
    <row r="160" spans="1:11" ht="15.75" x14ac:dyDescent="0.25">
      <c r="A160" s="38">
        <v>272</v>
      </c>
      <c r="B160" s="10">
        <v>272</v>
      </c>
      <c r="C160" s="38">
        <v>1708</v>
      </c>
      <c r="D160" s="40">
        <v>11.7</v>
      </c>
      <c r="E160" s="40">
        <v>9992</v>
      </c>
      <c r="F160" s="40">
        <v>15</v>
      </c>
      <c r="G160" s="40">
        <v>12810</v>
      </c>
      <c r="H160" s="43">
        <v>22802</v>
      </c>
      <c r="I160" s="50">
        <v>0</v>
      </c>
      <c r="J160" s="43">
        <f t="shared" si="7"/>
        <v>22802</v>
      </c>
      <c r="K160" s="38"/>
    </row>
    <row r="161" spans="1:11" ht="15.75" x14ac:dyDescent="0.25">
      <c r="A161" s="38">
        <v>274</v>
      </c>
      <c r="B161" s="10">
        <v>274</v>
      </c>
      <c r="C161" s="38">
        <v>1817</v>
      </c>
      <c r="D161" s="40">
        <v>11.7</v>
      </c>
      <c r="E161" s="40">
        <v>10630</v>
      </c>
      <c r="F161" s="40">
        <v>15</v>
      </c>
      <c r="G161" s="40">
        <v>13627</v>
      </c>
      <c r="H161" s="43">
        <v>24257</v>
      </c>
      <c r="I161" s="50">
        <v>0</v>
      </c>
      <c r="J161" s="43">
        <f t="shared" si="7"/>
        <v>24257</v>
      </c>
      <c r="K161" s="38">
        <v>8967</v>
      </c>
    </row>
    <row r="162" spans="1:11" ht="15.75" x14ac:dyDescent="0.25">
      <c r="A162" s="38">
        <v>275</v>
      </c>
      <c r="B162" s="10">
        <v>275</v>
      </c>
      <c r="C162" s="38">
        <v>1450</v>
      </c>
      <c r="D162" s="40">
        <v>11.7</v>
      </c>
      <c r="E162" s="40">
        <v>8483</v>
      </c>
      <c r="F162" s="40">
        <v>15</v>
      </c>
      <c r="G162" s="40">
        <v>10875</v>
      </c>
      <c r="H162" s="43">
        <v>19358</v>
      </c>
      <c r="I162" s="50">
        <v>16965</v>
      </c>
      <c r="J162" s="43">
        <f t="shared" si="7"/>
        <v>2393</v>
      </c>
      <c r="K162" s="38"/>
    </row>
    <row r="163" spans="1:11" ht="15.75" x14ac:dyDescent="0.25">
      <c r="A163" s="38" t="s">
        <v>33</v>
      </c>
      <c r="B163" s="10" t="s">
        <v>33</v>
      </c>
      <c r="C163" s="38">
        <v>3324</v>
      </c>
      <c r="D163" s="40">
        <v>11.7</v>
      </c>
      <c r="E163" s="40">
        <v>19445</v>
      </c>
      <c r="F163" s="40">
        <v>15</v>
      </c>
      <c r="G163" s="40">
        <v>24930</v>
      </c>
      <c r="H163" s="43">
        <v>44375</v>
      </c>
      <c r="I163" s="50">
        <v>25027</v>
      </c>
      <c r="J163" s="43">
        <f t="shared" si="7"/>
        <v>19348</v>
      </c>
      <c r="K163" s="38"/>
    </row>
    <row r="164" spans="1:11" ht="15.75" x14ac:dyDescent="0.25">
      <c r="A164" s="38">
        <v>280</v>
      </c>
      <c r="B164" s="10">
        <v>280</v>
      </c>
      <c r="C164" s="38">
        <v>1671</v>
      </c>
      <c r="D164" s="40">
        <v>11.7</v>
      </c>
      <c r="E164" s="40">
        <v>9775</v>
      </c>
      <c r="F164" s="40">
        <v>15</v>
      </c>
      <c r="G164" s="40">
        <v>12533</v>
      </c>
      <c r="H164" s="43">
        <v>22308</v>
      </c>
      <c r="I164" s="50">
        <v>8000</v>
      </c>
      <c r="J164" s="43">
        <f t="shared" si="7"/>
        <v>14308</v>
      </c>
      <c r="K164" s="38"/>
    </row>
    <row r="165" spans="1:11" ht="15.75" x14ac:dyDescent="0.25">
      <c r="A165" s="38" t="s">
        <v>56</v>
      </c>
      <c r="B165" s="10" t="s">
        <v>56</v>
      </c>
      <c r="C165" s="38">
        <v>4350</v>
      </c>
      <c r="D165" s="40">
        <v>11.7</v>
      </c>
      <c r="E165" s="40">
        <v>25448</v>
      </c>
      <c r="F165" s="40">
        <v>15</v>
      </c>
      <c r="G165" s="40">
        <v>32625</v>
      </c>
      <c r="H165" s="43">
        <v>58073</v>
      </c>
      <c r="I165" s="50">
        <v>38169</v>
      </c>
      <c r="J165" s="43">
        <f t="shared" si="7"/>
        <v>19904</v>
      </c>
      <c r="K165" s="38"/>
    </row>
    <row r="166" spans="1:11" ht="15.75" x14ac:dyDescent="0.25">
      <c r="A166" s="48">
        <v>284</v>
      </c>
      <c r="B166" s="49">
        <v>284</v>
      </c>
      <c r="C166" s="48">
        <v>2050</v>
      </c>
      <c r="D166" s="40">
        <v>11.7</v>
      </c>
      <c r="E166" s="40">
        <v>11992</v>
      </c>
      <c r="F166" s="40">
        <v>15</v>
      </c>
      <c r="G166" s="40">
        <v>15375</v>
      </c>
      <c r="H166" s="54">
        <v>27367</v>
      </c>
      <c r="I166" s="51">
        <v>24000</v>
      </c>
      <c r="J166" s="43">
        <f t="shared" si="7"/>
        <v>3367</v>
      </c>
      <c r="K166" s="48"/>
    </row>
    <row r="167" spans="1:11" ht="15.75" x14ac:dyDescent="0.25">
      <c r="A167" s="66"/>
      <c r="B167" s="62" t="s">
        <v>45</v>
      </c>
      <c r="C167" s="49">
        <f>SUM(C152:C166)</f>
        <v>36928</v>
      </c>
      <c r="D167" s="48"/>
      <c r="E167" s="48"/>
      <c r="F167" s="48"/>
      <c r="G167" s="48"/>
      <c r="H167" s="54">
        <f>SUM(H152:H166)</f>
        <v>492992</v>
      </c>
      <c r="I167" s="54">
        <f>SUM(I152:I166)</f>
        <v>229648.25</v>
      </c>
      <c r="J167" s="49"/>
      <c r="K167" s="49"/>
    </row>
    <row r="168" spans="1:11" ht="15.75" x14ac:dyDescent="0.25">
      <c r="A168" s="66"/>
      <c r="B168" s="62"/>
      <c r="C168" s="49"/>
      <c r="D168" s="48"/>
      <c r="E168" s="48"/>
      <c r="F168" s="48"/>
      <c r="G168" s="48"/>
      <c r="H168" s="54"/>
      <c r="I168" s="54"/>
      <c r="J168" s="49"/>
      <c r="K168" s="49"/>
    </row>
    <row r="169" spans="1:11" ht="18.75" x14ac:dyDescent="0.3">
      <c r="A169" s="13" t="s">
        <v>87</v>
      </c>
      <c r="B169" s="13"/>
      <c r="C169" s="13"/>
      <c r="D169" s="13"/>
      <c r="E169" s="13"/>
      <c r="F169" s="13"/>
      <c r="G169" s="13"/>
      <c r="H169" s="63"/>
      <c r="I169" s="63"/>
      <c r="J169" s="64"/>
      <c r="K169" s="64"/>
    </row>
    <row r="170" spans="1:11" ht="18.75" x14ac:dyDescent="0.3">
      <c r="A170" s="13" t="s">
        <v>88</v>
      </c>
      <c r="B170" s="13"/>
      <c r="C170" s="13"/>
      <c r="D170" s="13"/>
      <c r="E170" s="13"/>
      <c r="F170" s="13"/>
      <c r="G170" s="13"/>
      <c r="H170" s="13"/>
      <c r="I170" s="13" t="s">
        <v>86</v>
      </c>
      <c r="J170" s="13"/>
      <c r="K170" s="63"/>
    </row>
    <row r="171" spans="1:11" ht="94.5" x14ac:dyDescent="0.25">
      <c r="A171" s="55" t="s">
        <v>35</v>
      </c>
      <c r="B171" s="56" t="s">
        <v>37</v>
      </c>
      <c r="C171" s="56" t="s">
        <v>38</v>
      </c>
      <c r="D171" s="57" t="s">
        <v>36</v>
      </c>
      <c r="E171" s="57"/>
      <c r="F171" s="57"/>
      <c r="G171" s="57"/>
      <c r="H171" s="56" t="s">
        <v>60</v>
      </c>
      <c r="I171" s="58" t="s">
        <v>59</v>
      </c>
      <c r="J171" s="59" t="s">
        <v>58</v>
      </c>
      <c r="K171" s="59" t="s">
        <v>61</v>
      </c>
    </row>
    <row r="172" spans="1:11" ht="18.75" x14ac:dyDescent="0.3">
      <c r="A172" s="66"/>
      <c r="B172" s="97" t="s">
        <v>51</v>
      </c>
      <c r="C172" s="48"/>
      <c r="D172" s="48"/>
      <c r="E172" s="48"/>
      <c r="F172" s="48"/>
      <c r="G172" s="48"/>
      <c r="H172" s="51"/>
      <c r="I172" s="51"/>
      <c r="J172" s="48"/>
      <c r="K172" s="48"/>
    </row>
    <row r="173" spans="1:11" ht="15.75" x14ac:dyDescent="0.25">
      <c r="A173" s="38">
        <v>285</v>
      </c>
      <c r="B173" s="10">
        <v>285</v>
      </c>
      <c r="C173" s="38">
        <v>1318</v>
      </c>
      <c r="D173" s="40">
        <v>11.7</v>
      </c>
      <c r="E173" s="40"/>
      <c r="F173" s="40">
        <v>15</v>
      </c>
      <c r="G173" s="40"/>
      <c r="H173" s="50">
        <f t="shared" ref="H173:H189" si="8">D173*C173</f>
        <v>15420.599999999999</v>
      </c>
      <c r="I173" s="50">
        <v>0</v>
      </c>
      <c r="J173" s="43">
        <f t="shared" ref="J173:J185" si="9">H173-I173</f>
        <v>15420.599999999999</v>
      </c>
      <c r="K173" s="38"/>
    </row>
    <row r="174" spans="1:11" ht="15.75" x14ac:dyDescent="0.25">
      <c r="A174" s="38">
        <v>286</v>
      </c>
      <c r="B174" s="10">
        <v>286</v>
      </c>
      <c r="C174" s="38">
        <v>1331</v>
      </c>
      <c r="D174" s="40">
        <v>11.7</v>
      </c>
      <c r="E174" s="40"/>
      <c r="F174" s="40">
        <v>15</v>
      </c>
      <c r="G174" s="40"/>
      <c r="H174" s="50">
        <f t="shared" si="8"/>
        <v>15572.699999999999</v>
      </c>
      <c r="I174" s="50">
        <v>0</v>
      </c>
      <c r="J174" s="43">
        <f t="shared" si="9"/>
        <v>15572.699999999999</v>
      </c>
      <c r="K174" s="38"/>
    </row>
    <row r="175" spans="1:11" ht="15.75" x14ac:dyDescent="0.25">
      <c r="A175" s="38" t="s">
        <v>34</v>
      </c>
      <c r="B175" s="10" t="s">
        <v>34</v>
      </c>
      <c r="C175" s="38">
        <v>2704</v>
      </c>
      <c r="D175" s="40">
        <v>11.7</v>
      </c>
      <c r="E175" s="40"/>
      <c r="F175" s="40">
        <v>15</v>
      </c>
      <c r="G175" s="40"/>
      <c r="H175" s="50">
        <f t="shared" si="8"/>
        <v>31636.799999999999</v>
      </c>
      <c r="I175" s="50">
        <v>0</v>
      </c>
      <c r="J175" s="43">
        <f t="shared" si="9"/>
        <v>31636.799999999999</v>
      </c>
      <c r="K175" s="38"/>
    </row>
    <row r="176" spans="1:11" ht="15.75" x14ac:dyDescent="0.25">
      <c r="A176" s="38">
        <v>289</v>
      </c>
      <c r="B176" s="10">
        <v>289</v>
      </c>
      <c r="C176" s="38">
        <v>1373</v>
      </c>
      <c r="D176" s="40">
        <v>11.7</v>
      </c>
      <c r="E176" s="40"/>
      <c r="F176" s="40">
        <v>15</v>
      </c>
      <c r="G176" s="40"/>
      <c r="H176" s="50">
        <f t="shared" si="8"/>
        <v>16064.099999999999</v>
      </c>
      <c r="I176" s="38">
        <v>0</v>
      </c>
      <c r="J176" s="43">
        <f t="shared" si="9"/>
        <v>16064.099999999999</v>
      </c>
      <c r="K176" s="38"/>
    </row>
    <row r="177" spans="1:11" ht="15.75" x14ac:dyDescent="0.25">
      <c r="A177" s="38" t="s">
        <v>43</v>
      </c>
      <c r="B177" s="10" t="s">
        <v>43</v>
      </c>
      <c r="C177" s="38">
        <v>1704</v>
      </c>
      <c r="D177" s="40">
        <v>11.7</v>
      </c>
      <c r="E177" s="40"/>
      <c r="F177" s="40">
        <v>15</v>
      </c>
      <c r="G177" s="40"/>
      <c r="H177" s="50">
        <f t="shared" si="8"/>
        <v>19936.8</v>
      </c>
      <c r="I177" s="38">
        <v>0</v>
      </c>
      <c r="J177" s="43">
        <f t="shared" si="9"/>
        <v>19936.8</v>
      </c>
      <c r="K177" s="38"/>
    </row>
    <row r="178" spans="1:11" ht="15.75" x14ac:dyDescent="0.25">
      <c r="A178" s="38" t="s">
        <v>42</v>
      </c>
      <c r="B178" s="10" t="s">
        <v>42</v>
      </c>
      <c r="C178" s="38">
        <v>3924</v>
      </c>
      <c r="D178" s="40">
        <v>11.7</v>
      </c>
      <c r="E178" s="40"/>
      <c r="F178" s="40">
        <v>15</v>
      </c>
      <c r="G178" s="40"/>
      <c r="H178" s="50">
        <f t="shared" si="8"/>
        <v>45910.799999999996</v>
      </c>
      <c r="I178" s="50">
        <v>0</v>
      </c>
      <c r="J178" s="43">
        <f t="shared" si="9"/>
        <v>45910.799999999996</v>
      </c>
      <c r="K178" s="38"/>
    </row>
    <row r="179" spans="1:11" ht="15.75" x14ac:dyDescent="0.25">
      <c r="A179" s="38">
        <v>294</v>
      </c>
      <c r="B179" s="10">
        <v>294</v>
      </c>
      <c r="C179" s="38">
        <v>0</v>
      </c>
      <c r="D179" s="40">
        <v>11.7</v>
      </c>
      <c r="E179" s="40"/>
      <c r="F179" s="40">
        <v>15</v>
      </c>
      <c r="G179" s="40"/>
      <c r="H179" s="50">
        <f t="shared" si="8"/>
        <v>0</v>
      </c>
      <c r="I179" s="50">
        <v>0</v>
      </c>
      <c r="J179" s="43">
        <f t="shared" si="9"/>
        <v>0</v>
      </c>
      <c r="K179" s="38"/>
    </row>
    <row r="180" spans="1:11" ht="15.75" x14ac:dyDescent="0.25">
      <c r="A180" s="38" t="s">
        <v>40</v>
      </c>
      <c r="B180" s="10" t="s">
        <v>40</v>
      </c>
      <c r="C180" s="38">
        <v>0</v>
      </c>
      <c r="D180" s="40">
        <v>11.7</v>
      </c>
      <c r="E180" s="40"/>
      <c r="F180" s="40">
        <v>15</v>
      </c>
      <c r="G180" s="40"/>
      <c r="H180" s="50">
        <f t="shared" si="8"/>
        <v>0</v>
      </c>
      <c r="I180" s="50">
        <v>0</v>
      </c>
      <c r="J180" s="43">
        <f t="shared" si="9"/>
        <v>0</v>
      </c>
      <c r="K180" s="38"/>
    </row>
    <row r="181" spans="1:11" ht="15.75" x14ac:dyDescent="0.25">
      <c r="A181" s="38">
        <v>297</v>
      </c>
      <c r="B181" s="10">
        <v>297</v>
      </c>
      <c r="C181" s="38">
        <v>1200</v>
      </c>
      <c r="D181" s="40">
        <v>11.7</v>
      </c>
      <c r="E181" s="40"/>
      <c r="F181" s="40">
        <v>15</v>
      </c>
      <c r="G181" s="40"/>
      <c r="H181" s="50">
        <f t="shared" si="8"/>
        <v>14040</v>
      </c>
      <c r="I181" s="38">
        <v>0</v>
      </c>
      <c r="J181" s="43">
        <f t="shared" si="9"/>
        <v>14040</v>
      </c>
      <c r="K181" s="38"/>
    </row>
    <row r="182" spans="1:11" ht="15.75" x14ac:dyDescent="0.25">
      <c r="A182" s="38">
        <v>298</v>
      </c>
      <c r="B182" s="10">
        <v>298</v>
      </c>
      <c r="C182" s="38">
        <v>1200</v>
      </c>
      <c r="D182" s="40">
        <v>11.7</v>
      </c>
      <c r="E182" s="40"/>
      <c r="F182" s="40">
        <v>15</v>
      </c>
      <c r="G182" s="40"/>
      <c r="H182" s="50">
        <f t="shared" si="8"/>
        <v>14040</v>
      </c>
      <c r="I182" s="38">
        <v>0</v>
      </c>
      <c r="J182" s="43">
        <f t="shared" si="9"/>
        <v>14040</v>
      </c>
      <c r="K182" s="38"/>
    </row>
    <row r="183" spans="1:11" ht="15.75" x14ac:dyDescent="0.25">
      <c r="A183" s="38">
        <v>299</v>
      </c>
      <c r="B183" s="10">
        <v>299</v>
      </c>
      <c r="C183" s="38">
        <v>1200</v>
      </c>
      <c r="D183" s="40">
        <v>11.7</v>
      </c>
      <c r="E183" s="40"/>
      <c r="F183" s="40">
        <v>15</v>
      </c>
      <c r="G183" s="40"/>
      <c r="H183" s="50">
        <f t="shared" si="8"/>
        <v>14040</v>
      </c>
      <c r="I183" s="38">
        <v>0</v>
      </c>
      <c r="J183" s="43">
        <f t="shared" si="9"/>
        <v>14040</v>
      </c>
      <c r="K183" s="38"/>
    </row>
    <row r="184" spans="1:11" ht="15.75" x14ac:dyDescent="0.25">
      <c r="A184" s="38" t="s">
        <v>41</v>
      </c>
      <c r="B184" s="10" t="s">
        <v>41</v>
      </c>
      <c r="C184" s="38">
        <v>2400</v>
      </c>
      <c r="D184" s="40">
        <v>11.7</v>
      </c>
      <c r="E184" s="40"/>
      <c r="F184" s="40">
        <v>15</v>
      </c>
      <c r="G184" s="40"/>
      <c r="H184" s="50">
        <f t="shared" si="8"/>
        <v>28080</v>
      </c>
      <c r="I184" s="38">
        <v>0</v>
      </c>
      <c r="J184" s="43">
        <f t="shared" si="9"/>
        <v>28080</v>
      </c>
      <c r="K184" s="38"/>
    </row>
    <row r="185" spans="1:11" ht="15.75" x14ac:dyDescent="0.25">
      <c r="A185" s="67">
        <v>302</v>
      </c>
      <c r="B185" s="68">
        <v>302</v>
      </c>
      <c r="C185" s="67">
        <v>1400</v>
      </c>
      <c r="D185" s="40">
        <v>11.7</v>
      </c>
      <c r="E185" s="69"/>
      <c r="F185" s="40">
        <v>15</v>
      </c>
      <c r="G185" s="69"/>
      <c r="H185" s="70">
        <f t="shared" ref="H185" si="10">D185*C185</f>
        <v>16379.999999999998</v>
      </c>
      <c r="I185" s="67">
        <v>0</v>
      </c>
      <c r="J185" s="43">
        <f t="shared" si="9"/>
        <v>16379.999999999998</v>
      </c>
      <c r="K185" s="67">
        <v>3818</v>
      </c>
    </row>
    <row r="186" spans="1:11" ht="15.75" x14ac:dyDescent="0.25">
      <c r="A186" s="10"/>
      <c r="B186" s="52" t="s">
        <v>45</v>
      </c>
      <c r="C186" s="10">
        <f>SUM(C173:C185)</f>
        <v>19754</v>
      </c>
      <c r="D186" s="38"/>
      <c r="E186" s="38"/>
      <c r="F186" s="38"/>
      <c r="G186" s="38"/>
      <c r="H186" s="43">
        <f>SUM(H173:H185)</f>
        <v>231121.8</v>
      </c>
      <c r="I186" s="43">
        <f>SUM(I173:I185)</f>
        <v>0</v>
      </c>
      <c r="J186" s="10">
        <f>SUM(J173:J185)</f>
        <v>231121.8</v>
      </c>
      <c r="K186" s="10">
        <v>3818</v>
      </c>
    </row>
    <row r="187" spans="1:11" ht="15.75" x14ac:dyDescent="0.25">
      <c r="A187" s="71"/>
      <c r="B187" s="72" t="s">
        <v>71</v>
      </c>
      <c r="C187" s="71"/>
      <c r="D187" s="73"/>
      <c r="E187" s="73"/>
      <c r="F187" s="73"/>
      <c r="G187" s="73"/>
      <c r="H187" s="74"/>
      <c r="I187" s="73"/>
      <c r="J187" s="73"/>
      <c r="K187" s="75"/>
    </row>
    <row r="188" spans="1:11" ht="15.75" x14ac:dyDescent="0.25">
      <c r="A188" s="65"/>
      <c r="B188" s="76" t="s">
        <v>70</v>
      </c>
      <c r="C188" s="65">
        <v>391803</v>
      </c>
      <c r="D188" s="40">
        <v>11.7</v>
      </c>
      <c r="E188" s="77"/>
      <c r="F188" s="77"/>
      <c r="G188" s="77"/>
      <c r="H188" s="78"/>
      <c r="I188" s="79"/>
      <c r="J188" s="79"/>
      <c r="K188" s="80"/>
    </row>
    <row r="189" spans="1:11" ht="15.75" x14ac:dyDescent="0.25">
      <c r="A189" s="81">
        <v>302.5</v>
      </c>
      <c r="B189" s="81">
        <v>302.5</v>
      </c>
      <c r="C189" s="82">
        <v>852</v>
      </c>
      <c r="D189" s="40">
        <v>11.7</v>
      </c>
      <c r="E189" s="44"/>
      <c r="F189" s="44"/>
      <c r="G189" s="44"/>
      <c r="H189" s="83">
        <f t="shared" si="8"/>
        <v>9968.4</v>
      </c>
      <c r="I189" s="83"/>
      <c r="J189" s="82"/>
      <c r="K189" s="82">
        <v>8409</v>
      </c>
    </row>
    <row r="190" spans="1:11" ht="15.75" x14ac:dyDescent="0.25">
      <c r="A190" s="84">
        <v>303</v>
      </c>
      <c r="B190" s="84">
        <v>303</v>
      </c>
      <c r="C190" s="38">
        <v>1000</v>
      </c>
      <c r="D190" s="40">
        <v>11.7</v>
      </c>
      <c r="E190" s="40"/>
      <c r="F190" s="40"/>
      <c r="G190" s="40"/>
      <c r="H190" s="50">
        <f t="shared" ref="H190:H191" si="11">D190*C190</f>
        <v>11700</v>
      </c>
      <c r="I190" s="50"/>
      <c r="J190" s="38"/>
      <c r="K190" s="38">
        <v>9870</v>
      </c>
    </row>
    <row r="191" spans="1:11" ht="15.75" x14ac:dyDescent="0.25">
      <c r="A191" s="84">
        <v>304</v>
      </c>
      <c r="B191" s="84">
        <v>304</v>
      </c>
      <c r="C191" s="38">
        <v>1000</v>
      </c>
      <c r="D191" s="40">
        <v>11.7</v>
      </c>
      <c r="E191" s="40"/>
      <c r="F191" s="40"/>
      <c r="G191" s="40"/>
      <c r="H191" s="50">
        <f t="shared" si="11"/>
        <v>11700</v>
      </c>
      <c r="I191" s="50"/>
      <c r="J191" s="38"/>
      <c r="K191" s="38">
        <v>9870</v>
      </c>
    </row>
    <row r="192" spans="1:11" ht="15.75" x14ac:dyDescent="0.25">
      <c r="A192" s="85" t="s">
        <v>67</v>
      </c>
      <c r="B192" s="86" t="s">
        <v>68</v>
      </c>
      <c r="C192" s="87"/>
      <c r="D192" s="88"/>
      <c r="E192" s="88"/>
      <c r="F192" s="88"/>
      <c r="G192" s="88"/>
      <c r="H192" s="89"/>
      <c r="I192" s="89"/>
      <c r="J192" s="87"/>
      <c r="K192" s="87"/>
    </row>
    <row r="193" spans="1:18" ht="34.5" customHeight="1" thickBot="1" x14ac:dyDescent="0.35">
      <c r="A193" s="90"/>
      <c r="B193" s="91"/>
      <c r="C193" s="92" t="s">
        <v>72</v>
      </c>
      <c r="D193" s="93" t="s">
        <v>73</v>
      </c>
      <c r="E193" s="93"/>
      <c r="F193" s="93"/>
      <c r="G193" s="93"/>
      <c r="H193" s="94" t="s">
        <v>69</v>
      </c>
      <c r="I193" s="94"/>
      <c r="J193" s="92" t="s">
        <v>74</v>
      </c>
      <c r="K193" s="92" t="s">
        <v>75</v>
      </c>
      <c r="L193" s="1"/>
      <c r="M193" s="1"/>
      <c r="N193" s="1"/>
      <c r="O193" s="1"/>
      <c r="P193" s="1"/>
      <c r="Q193" s="1"/>
      <c r="R193" s="1"/>
    </row>
    <row r="194" spans="1:18" ht="15.75" x14ac:dyDescent="0.25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</row>
  </sheetData>
  <mergeCells count="1">
    <mergeCell ref="A7:I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2026-10-08T18:53:27Z</dcterms:modified>
</cp:coreProperties>
</file>